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05" yWindow="-105" windowWidth="20730" windowHeight="11760" activeTab="1"/>
  </bookViews>
  <sheets>
    <sheet name="組み分け" sheetId="3" r:id="rId1"/>
    <sheet name="試合日程" sheetId="10" r:id="rId2"/>
    <sheet name="スケジュール" sheetId="12" r:id="rId3"/>
    <sheet name="結果" sheetId="9" r:id="rId4"/>
  </sheets>
  <definedNames>
    <definedName name="_xlnm.Print_Area" localSheetId="2">スケジュール!$A$85:$BF$127</definedName>
    <definedName name="_xlnm.Print_Area" localSheetId="3">結果!$A$1:$BG$61</definedName>
    <definedName name="_xlnm.Print_Area" localSheetId="1">試合日程!$A$1:$AJ$46</definedName>
    <definedName name="_xlnm.Print_Area" localSheetId="0">組み分け!$A$1:$O$37</definedName>
  </definedNames>
  <calcPr calcId="145621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P17" i="12" l="1"/>
  <c r="AN17" i="12"/>
  <c r="AM17" i="12"/>
  <c r="B122" i="12"/>
  <c r="AQ91" i="12"/>
  <c r="B119" i="12"/>
  <c r="B116" i="12"/>
  <c r="AM91" i="12"/>
  <c r="AR90" i="12"/>
  <c r="AN90" i="12"/>
  <c r="AM124" i="12"/>
  <c r="AL124" i="12"/>
  <c r="AJ124" i="12"/>
  <c r="AI124" i="12"/>
  <c r="AJ121" i="12"/>
  <c r="AH124" i="12"/>
  <c r="AL121" i="12"/>
  <c r="AF124" i="12"/>
  <c r="AE124" i="12"/>
  <c r="AD124" i="12"/>
  <c r="AB124" i="12"/>
  <c r="AA124" i="12"/>
  <c r="Z124" i="12"/>
  <c r="X124" i="12"/>
  <c r="W124" i="12"/>
  <c r="V124" i="12"/>
  <c r="T124" i="12"/>
  <c r="S124" i="12"/>
  <c r="R124" i="12"/>
  <c r="P124" i="12"/>
  <c r="O124" i="12"/>
  <c r="N124" i="12"/>
  <c r="L124" i="12"/>
  <c r="K124" i="12"/>
  <c r="J124" i="12"/>
  <c r="H124" i="12"/>
  <c r="G124" i="12"/>
  <c r="F124" i="12"/>
  <c r="D124" i="12"/>
  <c r="C124" i="12"/>
  <c r="AM123" i="12"/>
  <c r="AI123" i="12"/>
  <c r="AI120" i="12"/>
  <c r="AE123" i="12"/>
  <c r="AA123" i="12"/>
  <c r="W123" i="12"/>
  <c r="S123" i="12"/>
  <c r="O123" i="12"/>
  <c r="K123" i="12"/>
  <c r="G123" i="12"/>
  <c r="C123" i="12"/>
  <c r="AQ122" i="12"/>
  <c r="AM122" i="12"/>
  <c r="AI122" i="12"/>
  <c r="AI119" i="12"/>
  <c r="AE122" i="12"/>
  <c r="AA122" i="12"/>
  <c r="W122" i="12"/>
  <c r="S122" i="12"/>
  <c r="O122" i="12"/>
  <c r="K122" i="12"/>
  <c r="G122" i="12"/>
  <c r="C122" i="12"/>
  <c r="AQ121" i="12"/>
  <c r="AI121" i="12"/>
  <c r="AH121" i="12"/>
  <c r="AF121" i="12"/>
  <c r="AE121" i="12"/>
  <c r="AD121" i="12"/>
  <c r="AB121" i="12"/>
  <c r="AA121" i="12"/>
  <c r="Z121" i="12"/>
  <c r="X121" i="12"/>
  <c r="W121" i="12"/>
  <c r="V121" i="12"/>
  <c r="T121" i="12"/>
  <c r="S121" i="12"/>
  <c r="R121" i="12"/>
  <c r="P121" i="12"/>
  <c r="O121" i="12"/>
  <c r="N121" i="12"/>
  <c r="L121" i="12"/>
  <c r="K121" i="12"/>
  <c r="J121" i="12"/>
  <c r="H121" i="12"/>
  <c r="G121" i="12"/>
  <c r="F121" i="12"/>
  <c r="D121" i="12"/>
  <c r="C121" i="12"/>
  <c r="AQ120" i="12"/>
  <c r="AE120" i="12"/>
  <c r="AA120" i="12"/>
  <c r="W120" i="12"/>
  <c r="S120" i="12"/>
  <c r="O120" i="12"/>
  <c r="K120" i="12"/>
  <c r="G120" i="12"/>
  <c r="C120" i="12"/>
  <c r="AQ119" i="12"/>
  <c r="AM119" i="12"/>
  <c r="AE119" i="12"/>
  <c r="AA119" i="12"/>
  <c r="W119" i="12"/>
  <c r="S119" i="12"/>
  <c r="O119" i="12"/>
  <c r="K119" i="12"/>
  <c r="G119" i="12"/>
  <c r="C119" i="12"/>
  <c r="AQ118" i="12"/>
  <c r="AM118" i="12"/>
  <c r="AH118" i="12"/>
  <c r="AF118" i="12"/>
  <c r="AE118" i="12"/>
  <c r="AD118" i="12"/>
  <c r="AB118" i="12"/>
  <c r="AA118" i="12"/>
  <c r="Z118" i="12"/>
  <c r="X118" i="12"/>
  <c r="W118" i="12"/>
  <c r="V118" i="12"/>
  <c r="T118" i="12"/>
  <c r="S118" i="12"/>
  <c r="R118" i="12"/>
  <c r="P118" i="12"/>
  <c r="O118" i="12"/>
  <c r="N118" i="12"/>
  <c r="L118" i="12"/>
  <c r="K118" i="12"/>
  <c r="J118" i="12"/>
  <c r="H118" i="12"/>
  <c r="G118" i="12"/>
  <c r="F118" i="12"/>
  <c r="D118" i="12"/>
  <c r="C118" i="12"/>
  <c r="AQ117" i="12"/>
  <c r="AM117" i="12"/>
  <c r="AE117" i="12"/>
  <c r="AA117" i="12"/>
  <c r="W117" i="12"/>
  <c r="S117" i="12"/>
  <c r="O117" i="12"/>
  <c r="K117" i="12"/>
  <c r="G117" i="12"/>
  <c r="C117" i="12"/>
  <c r="AQ116" i="12"/>
  <c r="AM116" i="12"/>
  <c r="AE116" i="12"/>
  <c r="AA116" i="12"/>
  <c r="W116" i="12"/>
  <c r="S116" i="12"/>
  <c r="O116" i="12"/>
  <c r="K116" i="12"/>
  <c r="G116" i="12"/>
  <c r="C116" i="12"/>
  <c r="AQ115" i="12"/>
  <c r="AM115" i="12"/>
  <c r="AI115" i="12"/>
  <c r="AD115" i="12"/>
  <c r="AB115" i="12"/>
  <c r="AA115" i="12"/>
  <c r="Z115" i="12"/>
  <c r="X115" i="12"/>
  <c r="W115" i="12"/>
  <c r="V115" i="12"/>
  <c r="T115" i="12"/>
  <c r="S115" i="12"/>
  <c r="R115" i="12"/>
  <c r="P115" i="12"/>
  <c r="O115" i="12"/>
  <c r="N115" i="12"/>
  <c r="L115" i="12"/>
  <c r="K115" i="12"/>
  <c r="J115" i="12"/>
  <c r="H115" i="12"/>
  <c r="G115" i="12"/>
  <c r="F115" i="12"/>
  <c r="D115" i="12"/>
  <c r="C115" i="12"/>
  <c r="AA114" i="12"/>
  <c r="W114" i="12"/>
  <c r="S114" i="12"/>
  <c r="O114" i="12"/>
  <c r="K114" i="12"/>
  <c r="G114" i="12"/>
  <c r="C114" i="12"/>
  <c r="AA113" i="12"/>
  <c r="W113" i="12"/>
  <c r="S113" i="12"/>
  <c r="O113" i="12"/>
  <c r="K113" i="12"/>
  <c r="G113" i="12"/>
  <c r="C113" i="12"/>
  <c r="AQ112" i="12"/>
  <c r="AM112" i="12"/>
  <c r="AI112" i="12"/>
  <c r="AE112" i="12"/>
  <c r="Z112" i="12"/>
  <c r="X112" i="12"/>
  <c r="W112" i="12"/>
  <c r="V112" i="12"/>
  <c r="T112" i="12"/>
  <c r="S112" i="12"/>
  <c r="R112" i="12"/>
  <c r="P112" i="12"/>
  <c r="O112" i="12"/>
  <c r="N112" i="12"/>
  <c r="L112" i="12"/>
  <c r="K112" i="12"/>
  <c r="J112" i="12"/>
  <c r="H112" i="12"/>
  <c r="G112" i="12"/>
  <c r="F112" i="12"/>
  <c r="D112" i="12"/>
  <c r="C112" i="12"/>
  <c r="W111" i="12"/>
  <c r="S111" i="12"/>
  <c r="O111" i="12"/>
  <c r="K111" i="12"/>
  <c r="G111" i="12"/>
  <c r="C111" i="12"/>
  <c r="W110" i="12"/>
  <c r="S110" i="12"/>
  <c r="O110" i="12"/>
  <c r="K110" i="12"/>
  <c r="G110" i="12"/>
  <c r="C110" i="12"/>
  <c r="AQ109" i="12"/>
  <c r="AM109" i="12"/>
  <c r="AI109" i="12"/>
  <c r="AE109" i="12"/>
  <c r="AA109" i="12"/>
  <c r="V109" i="12"/>
  <c r="T109" i="12"/>
  <c r="S109" i="12"/>
  <c r="R109" i="12"/>
  <c r="P109" i="12"/>
  <c r="O109" i="12"/>
  <c r="N109" i="12"/>
  <c r="L109" i="12"/>
  <c r="K109" i="12"/>
  <c r="J109" i="12"/>
  <c r="H109" i="12"/>
  <c r="G109" i="12"/>
  <c r="F109" i="12"/>
  <c r="D109" i="12"/>
  <c r="C109" i="12"/>
  <c r="S108" i="12"/>
  <c r="O108" i="12"/>
  <c r="K108" i="12"/>
  <c r="G108" i="12"/>
  <c r="C108" i="12"/>
  <c r="S107" i="12"/>
  <c r="O107" i="12"/>
  <c r="K107" i="12"/>
  <c r="G107" i="12"/>
  <c r="C107" i="12"/>
  <c r="AQ106" i="12"/>
  <c r="AM106" i="12"/>
  <c r="AI106" i="12"/>
  <c r="AE106" i="12"/>
  <c r="AA106" i="12"/>
  <c r="W106" i="12"/>
  <c r="R106" i="12"/>
  <c r="P106" i="12"/>
  <c r="O106" i="12"/>
  <c r="N106" i="12"/>
  <c r="L106" i="12"/>
  <c r="K106" i="12"/>
  <c r="J106" i="12"/>
  <c r="H106" i="12"/>
  <c r="G106" i="12"/>
  <c r="F106" i="12"/>
  <c r="D106" i="12"/>
  <c r="C106" i="12"/>
  <c r="O105" i="12"/>
  <c r="K105" i="12"/>
  <c r="G105" i="12"/>
  <c r="C105" i="12"/>
  <c r="O104" i="12"/>
  <c r="K104" i="12"/>
  <c r="G104" i="12"/>
  <c r="C104" i="12"/>
  <c r="AQ103" i="12"/>
  <c r="AM103" i="12"/>
  <c r="AI103" i="12"/>
  <c r="AE103" i="12"/>
  <c r="AA103" i="12"/>
  <c r="W103" i="12"/>
  <c r="S103" i="12"/>
  <c r="N103" i="12"/>
  <c r="L103" i="12"/>
  <c r="K103" i="12"/>
  <c r="J103" i="12"/>
  <c r="H103" i="12"/>
  <c r="G103" i="12"/>
  <c r="F103" i="12"/>
  <c r="D103" i="12"/>
  <c r="C103" i="12"/>
  <c r="K102" i="12"/>
  <c r="G102" i="12"/>
  <c r="C102" i="12"/>
  <c r="K101" i="12"/>
  <c r="G101" i="12"/>
  <c r="C101" i="12"/>
  <c r="AQ100" i="12"/>
  <c r="AM100" i="12"/>
  <c r="AI100" i="12"/>
  <c r="AE100" i="12"/>
  <c r="AA100" i="12"/>
  <c r="W100" i="12"/>
  <c r="S100" i="12"/>
  <c r="O100" i="12"/>
  <c r="J100" i="12"/>
  <c r="H100" i="12"/>
  <c r="G100" i="12"/>
  <c r="F100" i="12"/>
  <c r="D100" i="12"/>
  <c r="C100" i="12"/>
  <c r="G99" i="12"/>
  <c r="C99" i="12"/>
  <c r="G98" i="12"/>
  <c r="C98" i="12"/>
  <c r="AQ97" i="12"/>
  <c r="AM97" i="12"/>
  <c r="AI97" i="12"/>
  <c r="AE97" i="12"/>
  <c r="AA97" i="12"/>
  <c r="W97" i="12"/>
  <c r="S97" i="12"/>
  <c r="O97" i="12"/>
  <c r="K97" i="12"/>
  <c r="F97" i="12"/>
  <c r="D97" i="12"/>
  <c r="C97" i="12"/>
  <c r="C96" i="12"/>
  <c r="C95" i="12"/>
  <c r="AQ94" i="12"/>
  <c r="AM94" i="12"/>
  <c r="AI94" i="12"/>
  <c r="AE94" i="12"/>
  <c r="AA94" i="12"/>
  <c r="W94" i="12"/>
  <c r="S94" i="12"/>
  <c r="O94" i="12"/>
  <c r="K94" i="12"/>
  <c r="G94" i="12"/>
  <c r="AU80" i="12"/>
  <c r="AU79" i="12"/>
  <c r="AU78" i="12"/>
  <c r="AQ83" i="12"/>
  <c r="AM83" i="12"/>
  <c r="AI83" i="12"/>
  <c r="AE83" i="12"/>
  <c r="AA83" i="12"/>
  <c r="W83" i="12"/>
  <c r="S83" i="12"/>
  <c r="O83" i="12"/>
  <c r="K83" i="12"/>
  <c r="G83" i="12"/>
  <c r="C83" i="12"/>
  <c r="AQ82" i="12"/>
  <c r="AM82" i="12"/>
  <c r="AI82" i="12"/>
  <c r="AE82" i="12"/>
  <c r="AA82" i="12"/>
  <c r="W82" i="12"/>
  <c r="S82" i="12"/>
  <c r="O82" i="12"/>
  <c r="K82" i="12"/>
  <c r="G82" i="12"/>
  <c r="C82" i="12"/>
  <c r="AQ81" i="12"/>
  <c r="AM81" i="12"/>
  <c r="AI81" i="12"/>
  <c r="AE81" i="12"/>
  <c r="AA81" i="12"/>
  <c r="W81" i="12"/>
  <c r="S81" i="12"/>
  <c r="O81" i="12"/>
  <c r="K81" i="12"/>
  <c r="G81" i="12"/>
  <c r="C81" i="12"/>
  <c r="AM80" i="12"/>
  <c r="AM79" i="12"/>
  <c r="AM78" i="12"/>
  <c r="AU77" i="12"/>
  <c r="AU76" i="12"/>
  <c r="AU75" i="12"/>
  <c r="AQ77" i="12"/>
  <c r="AQ76" i="12"/>
  <c r="AQ75" i="12"/>
  <c r="AU74" i="12"/>
  <c r="AQ74" i="12"/>
  <c r="AU73" i="12"/>
  <c r="AQ73" i="12"/>
  <c r="AU72" i="12"/>
  <c r="AQ72" i="12"/>
  <c r="AU71" i="12"/>
  <c r="AQ71" i="12"/>
  <c r="AU68" i="12"/>
  <c r="AQ68" i="12"/>
  <c r="AU65" i="12"/>
  <c r="AQ65" i="12"/>
  <c r="AU62" i="12"/>
  <c r="AQ62" i="12"/>
  <c r="AU59" i="12"/>
  <c r="AQ59" i="12"/>
  <c r="AU56" i="12"/>
  <c r="AQ56" i="12"/>
  <c r="AU53" i="12"/>
  <c r="AQ53" i="12"/>
  <c r="AU50" i="12"/>
  <c r="AQ50" i="12"/>
  <c r="AQ78" i="12"/>
  <c r="AV46" i="12"/>
  <c r="AR46" i="12"/>
  <c r="AN46" i="12"/>
  <c r="AJ46" i="12"/>
  <c r="B81" i="12"/>
  <c r="AU47" i="12"/>
  <c r="AU81" i="12"/>
  <c r="B78" i="12"/>
  <c r="AQ47" i="12"/>
  <c r="B75" i="12"/>
  <c r="AL80" i="12"/>
  <c r="AJ80" i="12"/>
  <c r="AI80" i="12"/>
  <c r="AJ77" i="12"/>
  <c r="AH80" i="12"/>
  <c r="AL77" i="12"/>
  <c r="AF80" i="12"/>
  <c r="AE80" i="12"/>
  <c r="AD80" i="12"/>
  <c r="AB80" i="12"/>
  <c r="AA80" i="12"/>
  <c r="Z80" i="12"/>
  <c r="X80" i="12"/>
  <c r="W80" i="12"/>
  <c r="V80" i="12"/>
  <c r="T80" i="12"/>
  <c r="S80" i="12"/>
  <c r="R80" i="12"/>
  <c r="P80" i="12"/>
  <c r="O80" i="12"/>
  <c r="N80" i="12"/>
  <c r="L80" i="12"/>
  <c r="K80" i="12"/>
  <c r="J80" i="12"/>
  <c r="H80" i="12"/>
  <c r="G80" i="12"/>
  <c r="F80" i="12"/>
  <c r="D80" i="12"/>
  <c r="C80" i="12"/>
  <c r="AI79" i="12"/>
  <c r="AI76" i="12"/>
  <c r="AE79" i="12"/>
  <c r="AA79" i="12"/>
  <c r="W79" i="12"/>
  <c r="S79" i="12"/>
  <c r="O79" i="12"/>
  <c r="K79" i="12"/>
  <c r="G79" i="12"/>
  <c r="C79" i="12"/>
  <c r="AI78" i="12"/>
  <c r="AI75" i="12"/>
  <c r="AE78" i="12"/>
  <c r="AA78" i="12"/>
  <c r="W78" i="12"/>
  <c r="S78" i="12"/>
  <c r="O78" i="12"/>
  <c r="K78" i="12"/>
  <c r="G78" i="12"/>
  <c r="C78" i="12"/>
  <c r="B72" i="12"/>
  <c r="F48" i="9"/>
  <c r="D48" i="9"/>
  <c r="C48" i="9"/>
  <c r="J48" i="9"/>
  <c r="H48" i="9"/>
  <c r="G48" i="9"/>
  <c r="N48" i="9"/>
  <c r="L48" i="9"/>
  <c r="K48" i="9"/>
  <c r="R48" i="9"/>
  <c r="P48" i="9"/>
  <c r="O48" i="9"/>
  <c r="V48" i="9"/>
  <c r="T48" i="9"/>
  <c r="S48" i="9"/>
  <c r="Z48" i="9"/>
  <c r="X48" i="9"/>
  <c r="W48" i="9"/>
  <c r="AD48" i="9"/>
  <c r="AB48" i="9"/>
  <c r="AA48" i="9"/>
  <c r="AH48" i="9"/>
  <c r="AF48" i="9"/>
  <c r="AE48" i="9"/>
  <c r="AL48" i="9"/>
  <c r="AJ48" i="9"/>
  <c r="AI48" i="9"/>
  <c r="AP48" i="9"/>
  <c r="AN48" i="9"/>
  <c r="AM48" i="9"/>
  <c r="AY48" i="9"/>
  <c r="AZ48" i="9"/>
  <c r="BA48" i="9"/>
  <c r="BB48" i="9"/>
  <c r="BD48" i="9"/>
  <c r="BC48" i="9"/>
  <c r="BE48" i="9"/>
  <c r="BF48" i="9"/>
  <c r="AQ38" i="9"/>
  <c r="AY38" i="9"/>
  <c r="AZ38" i="9"/>
  <c r="BA38" i="9"/>
  <c r="BB38" i="9"/>
  <c r="BC38" i="9"/>
  <c r="BD38" i="9"/>
  <c r="BE38" i="9"/>
  <c r="BF38" i="9"/>
  <c r="AQ39" i="9"/>
  <c r="AY39" i="9"/>
  <c r="AZ39" i="9"/>
  <c r="BA39" i="9"/>
  <c r="BB39" i="9"/>
  <c r="BC39" i="9"/>
  <c r="BD39" i="9"/>
  <c r="BE39" i="9"/>
  <c r="BF39" i="9"/>
  <c r="AQ40" i="9"/>
  <c r="AY40" i="9"/>
  <c r="AZ40" i="9"/>
  <c r="BA40" i="9"/>
  <c r="BB40" i="9"/>
  <c r="BC40" i="9"/>
  <c r="BD40" i="9"/>
  <c r="BE40" i="9"/>
  <c r="BF40" i="9"/>
  <c r="AQ41" i="9"/>
  <c r="AY41" i="9"/>
  <c r="AZ41" i="9"/>
  <c r="BA41" i="9"/>
  <c r="BB41" i="9"/>
  <c r="BC41" i="9"/>
  <c r="BD41" i="9"/>
  <c r="BE41" i="9"/>
  <c r="BF41" i="9"/>
  <c r="AQ42" i="9"/>
  <c r="AY42" i="9"/>
  <c r="AZ42" i="9"/>
  <c r="BA42" i="9"/>
  <c r="BB42" i="9"/>
  <c r="BC42" i="9"/>
  <c r="BD42" i="9"/>
  <c r="BE42" i="9"/>
  <c r="BF42" i="9"/>
  <c r="AQ43" i="9"/>
  <c r="AY43" i="9"/>
  <c r="AZ43" i="9"/>
  <c r="BA43" i="9"/>
  <c r="BB43" i="9"/>
  <c r="BC43" i="9"/>
  <c r="BD43" i="9"/>
  <c r="BE43" i="9"/>
  <c r="BF43" i="9"/>
  <c r="AQ44" i="9"/>
  <c r="AY44" i="9"/>
  <c r="AZ44" i="9"/>
  <c r="BA44" i="9"/>
  <c r="BB44" i="9"/>
  <c r="BC44" i="9"/>
  <c r="BD44" i="9"/>
  <c r="BE44" i="9"/>
  <c r="BF44" i="9"/>
  <c r="AQ45" i="9"/>
  <c r="AY45" i="9"/>
  <c r="AZ45" i="9"/>
  <c r="BA45" i="9"/>
  <c r="BB45" i="9"/>
  <c r="BC45" i="9"/>
  <c r="BD45" i="9"/>
  <c r="BE45" i="9"/>
  <c r="BF45" i="9"/>
  <c r="AQ46" i="9"/>
  <c r="AY46" i="9"/>
  <c r="AZ46" i="9"/>
  <c r="BA46" i="9"/>
  <c r="BB46" i="9"/>
  <c r="BC46" i="9"/>
  <c r="BD46" i="9"/>
  <c r="BE46" i="9"/>
  <c r="BF46" i="9"/>
  <c r="AQ47" i="9"/>
  <c r="AY47" i="9"/>
  <c r="AZ47" i="9"/>
  <c r="BA47" i="9"/>
  <c r="BB47" i="9"/>
  <c r="BC47" i="9"/>
  <c r="BD47" i="9"/>
  <c r="BE47" i="9"/>
  <c r="BF47" i="9"/>
  <c r="BG48" i="9"/>
  <c r="BG47" i="9"/>
  <c r="BG46" i="9"/>
  <c r="BG45" i="9"/>
  <c r="BG44" i="9"/>
  <c r="BG43" i="9"/>
  <c r="BG42" i="9"/>
  <c r="BG41" i="9"/>
  <c r="BG40" i="9"/>
  <c r="BG39" i="9"/>
  <c r="BG38" i="9"/>
  <c r="AL47" i="9"/>
  <c r="AJ47" i="9"/>
  <c r="AI47" i="9"/>
  <c r="AH47" i="9"/>
  <c r="AF47" i="9"/>
  <c r="AE47" i="9"/>
  <c r="AD47" i="9"/>
  <c r="AB47" i="9"/>
  <c r="AA47" i="9"/>
  <c r="Z47" i="9"/>
  <c r="X47" i="9"/>
  <c r="W47" i="9"/>
  <c r="V47" i="9"/>
  <c r="T47" i="9"/>
  <c r="S47" i="9"/>
  <c r="R47" i="9"/>
  <c r="P47" i="9"/>
  <c r="O47" i="9"/>
  <c r="N47" i="9"/>
  <c r="L47" i="9"/>
  <c r="K47" i="9"/>
  <c r="J47" i="9"/>
  <c r="H47" i="9"/>
  <c r="G47" i="9"/>
  <c r="F47" i="9"/>
  <c r="D47" i="9"/>
  <c r="C47" i="9"/>
  <c r="AM46" i="9"/>
  <c r="AH46" i="9"/>
  <c r="AF46" i="9"/>
  <c r="AE46" i="9"/>
  <c r="AD46" i="9"/>
  <c r="AB46" i="9"/>
  <c r="AA46" i="9"/>
  <c r="Z46" i="9"/>
  <c r="X46" i="9"/>
  <c r="W46" i="9"/>
  <c r="V46" i="9"/>
  <c r="T46" i="9"/>
  <c r="S46" i="9"/>
  <c r="R46" i="9"/>
  <c r="P46" i="9"/>
  <c r="O46" i="9"/>
  <c r="N46" i="9"/>
  <c r="L46" i="9"/>
  <c r="K46" i="9"/>
  <c r="J46" i="9"/>
  <c r="H46" i="9"/>
  <c r="G46" i="9"/>
  <c r="F46" i="9"/>
  <c r="D46" i="9"/>
  <c r="C46" i="9"/>
  <c r="AM45" i="9"/>
  <c r="AI45" i="9"/>
  <c r="AD45" i="9"/>
  <c r="AB45" i="9"/>
  <c r="AA45" i="9"/>
  <c r="Z45" i="9"/>
  <c r="X45" i="9"/>
  <c r="W45" i="9"/>
  <c r="V45" i="9"/>
  <c r="T45" i="9"/>
  <c r="S45" i="9"/>
  <c r="R45" i="9"/>
  <c r="P45" i="9"/>
  <c r="O45" i="9"/>
  <c r="N45" i="9"/>
  <c r="L45" i="9"/>
  <c r="K45" i="9"/>
  <c r="J45" i="9"/>
  <c r="H45" i="9"/>
  <c r="G45" i="9"/>
  <c r="F45" i="9"/>
  <c r="D45" i="9"/>
  <c r="C45" i="9"/>
  <c r="AM44" i="9"/>
  <c r="AI44" i="9"/>
  <c r="AE44" i="9"/>
  <c r="Z44" i="9"/>
  <c r="X44" i="9"/>
  <c r="W44" i="9"/>
  <c r="V44" i="9"/>
  <c r="T44" i="9"/>
  <c r="S44" i="9"/>
  <c r="R44" i="9"/>
  <c r="P44" i="9"/>
  <c r="O44" i="9"/>
  <c r="N44" i="9"/>
  <c r="L44" i="9"/>
  <c r="K44" i="9"/>
  <c r="J44" i="9"/>
  <c r="H44" i="9"/>
  <c r="G44" i="9"/>
  <c r="F44" i="9"/>
  <c r="D44" i="9"/>
  <c r="C44" i="9"/>
  <c r="AM43" i="9"/>
  <c r="AI43" i="9"/>
  <c r="AE43" i="9"/>
  <c r="AA43" i="9"/>
  <c r="V43" i="9"/>
  <c r="T43" i="9"/>
  <c r="S43" i="9"/>
  <c r="R43" i="9"/>
  <c r="P43" i="9"/>
  <c r="O43" i="9"/>
  <c r="N43" i="9"/>
  <c r="L43" i="9"/>
  <c r="K43" i="9"/>
  <c r="J43" i="9"/>
  <c r="H43" i="9"/>
  <c r="G43" i="9"/>
  <c r="F43" i="9"/>
  <c r="D43" i="9"/>
  <c r="C43" i="9"/>
  <c r="AM42" i="9"/>
  <c r="AI42" i="9"/>
  <c r="AE42" i="9"/>
  <c r="AA42" i="9"/>
  <c r="W42" i="9"/>
  <c r="R42" i="9"/>
  <c r="P42" i="9"/>
  <c r="O42" i="9"/>
  <c r="N42" i="9"/>
  <c r="L42" i="9"/>
  <c r="K42" i="9"/>
  <c r="J42" i="9"/>
  <c r="H42" i="9"/>
  <c r="G42" i="9"/>
  <c r="F42" i="9"/>
  <c r="D42" i="9"/>
  <c r="C42" i="9"/>
  <c r="AM41" i="9"/>
  <c r="AI41" i="9"/>
  <c r="AE41" i="9"/>
  <c r="AA41" i="9"/>
  <c r="W41" i="9"/>
  <c r="S41" i="9"/>
  <c r="N41" i="9"/>
  <c r="L41" i="9"/>
  <c r="K41" i="9"/>
  <c r="J41" i="9"/>
  <c r="H41" i="9"/>
  <c r="G41" i="9"/>
  <c r="F41" i="9"/>
  <c r="D41" i="9"/>
  <c r="C41" i="9"/>
  <c r="AM40" i="9"/>
  <c r="AI40" i="9"/>
  <c r="AE40" i="9"/>
  <c r="AA40" i="9"/>
  <c r="W40" i="9"/>
  <c r="S40" i="9"/>
  <c r="O40" i="9"/>
  <c r="J40" i="9"/>
  <c r="H40" i="9"/>
  <c r="G40" i="9"/>
  <c r="F40" i="9"/>
  <c r="D40" i="9"/>
  <c r="C40" i="9"/>
  <c r="AM39" i="9"/>
  <c r="AI39" i="9"/>
  <c r="AE39" i="9"/>
  <c r="AA39" i="9"/>
  <c r="W39" i="9"/>
  <c r="S39" i="9"/>
  <c r="O39" i="9"/>
  <c r="K39" i="9"/>
  <c r="C39" i="9"/>
  <c r="AM38" i="9"/>
  <c r="AI38" i="9"/>
  <c r="AE38" i="9"/>
  <c r="AA38" i="9"/>
  <c r="W38" i="9"/>
  <c r="S38" i="9"/>
  <c r="O38" i="9"/>
  <c r="K38" i="9"/>
  <c r="G38" i="9"/>
  <c r="B48" i="9"/>
  <c r="AQ37" i="9"/>
  <c r="AR36" i="9"/>
  <c r="BF6" i="9"/>
  <c r="D17" i="9"/>
  <c r="F17" i="9"/>
  <c r="C17" i="9"/>
  <c r="H17" i="9"/>
  <c r="J17" i="9"/>
  <c r="G17" i="9"/>
  <c r="L17" i="9"/>
  <c r="N17" i="9"/>
  <c r="K17" i="9"/>
  <c r="P17" i="9"/>
  <c r="R17" i="9"/>
  <c r="O17" i="9"/>
  <c r="T17" i="9"/>
  <c r="V17" i="9"/>
  <c r="S17" i="9"/>
  <c r="X17" i="9"/>
  <c r="Z17" i="9"/>
  <c r="W17" i="9"/>
  <c r="AB17" i="9"/>
  <c r="AD17" i="9"/>
  <c r="AA17" i="9"/>
  <c r="AF17" i="9"/>
  <c r="AH17" i="9"/>
  <c r="AE17" i="9"/>
  <c r="AJ17" i="9"/>
  <c r="AL17" i="9"/>
  <c r="AI17" i="9"/>
  <c r="AN17" i="9"/>
  <c r="AP17" i="9"/>
  <c r="AM17" i="9"/>
  <c r="AR17" i="9"/>
  <c r="AT17" i="9"/>
  <c r="AQ17" i="9"/>
  <c r="AY17" i="9"/>
  <c r="AZ17" i="9"/>
  <c r="BA17" i="9"/>
  <c r="BB17" i="9"/>
  <c r="BC17" i="9"/>
  <c r="BD17" i="9"/>
  <c r="BE17" i="9"/>
  <c r="BF17" i="9"/>
  <c r="D16" i="9"/>
  <c r="F16" i="9"/>
  <c r="C16" i="9"/>
  <c r="H16" i="9"/>
  <c r="J16" i="9"/>
  <c r="G16" i="9"/>
  <c r="L16" i="9"/>
  <c r="N16" i="9"/>
  <c r="K16" i="9"/>
  <c r="P16" i="9"/>
  <c r="R16" i="9"/>
  <c r="O16" i="9"/>
  <c r="T16" i="9"/>
  <c r="V16" i="9"/>
  <c r="S16" i="9"/>
  <c r="X16" i="9"/>
  <c r="Z16" i="9"/>
  <c r="W16" i="9"/>
  <c r="AB16" i="9"/>
  <c r="AD16" i="9"/>
  <c r="AA16" i="9"/>
  <c r="AF16" i="9"/>
  <c r="AH16" i="9"/>
  <c r="AE16" i="9"/>
  <c r="AJ16" i="9"/>
  <c r="AL16" i="9"/>
  <c r="AI16" i="9"/>
  <c r="AN16" i="9"/>
  <c r="AP16" i="9"/>
  <c r="AM16" i="9"/>
  <c r="AU16" i="9"/>
  <c r="AY16" i="9"/>
  <c r="AZ16" i="9"/>
  <c r="BA16" i="9"/>
  <c r="BB16" i="9"/>
  <c r="BC16" i="9"/>
  <c r="BD16" i="9"/>
  <c r="BE16" i="9"/>
  <c r="BF16" i="9"/>
  <c r="D15" i="9"/>
  <c r="F15" i="9"/>
  <c r="C15" i="9"/>
  <c r="H15" i="9"/>
  <c r="J15" i="9"/>
  <c r="G15" i="9"/>
  <c r="L15" i="9"/>
  <c r="N15" i="9"/>
  <c r="K15" i="9"/>
  <c r="P15" i="9"/>
  <c r="R15" i="9"/>
  <c r="O15" i="9"/>
  <c r="T15" i="9"/>
  <c r="V15" i="9"/>
  <c r="S15" i="9"/>
  <c r="X15" i="9"/>
  <c r="Z15" i="9"/>
  <c r="W15" i="9"/>
  <c r="AB15" i="9"/>
  <c r="AD15" i="9"/>
  <c r="AA15" i="9"/>
  <c r="AF15" i="9"/>
  <c r="AH15" i="9"/>
  <c r="AE15" i="9"/>
  <c r="AJ15" i="9"/>
  <c r="AL15" i="9"/>
  <c r="AI15" i="9"/>
  <c r="AQ15" i="9"/>
  <c r="AU15" i="9"/>
  <c r="AY15" i="9"/>
  <c r="AZ15" i="9"/>
  <c r="BA15" i="9"/>
  <c r="BB15" i="9"/>
  <c r="BC15" i="9"/>
  <c r="BD15" i="9"/>
  <c r="BE15" i="9"/>
  <c r="BF15" i="9"/>
  <c r="D14" i="9"/>
  <c r="F14" i="9"/>
  <c r="C14" i="9"/>
  <c r="H14" i="9"/>
  <c r="J14" i="9"/>
  <c r="G14" i="9"/>
  <c r="L14" i="9"/>
  <c r="N14" i="9"/>
  <c r="K14" i="9"/>
  <c r="P14" i="9"/>
  <c r="R14" i="9"/>
  <c r="O14" i="9"/>
  <c r="T14" i="9"/>
  <c r="V14" i="9"/>
  <c r="S14" i="9"/>
  <c r="X14" i="9"/>
  <c r="Z14" i="9"/>
  <c r="W14" i="9"/>
  <c r="AB14" i="9"/>
  <c r="AD14" i="9"/>
  <c r="AA14" i="9"/>
  <c r="AF14" i="9"/>
  <c r="AH14" i="9"/>
  <c r="AE14" i="9"/>
  <c r="AM14" i="9"/>
  <c r="AQ14" i="9"/>
  <c r="AU14" i="9"/>
  <c r="AY14" i="9"/>
  <c r="AZ14" i="9"/>
  <c r="BA14" i="9"/>
  <c r="BB14" i="9"/>
  <c r="BC14" i="9"/>
  <c r="BD14" i="9"/>
  <c r="BE14" i="9"/>
  <c r="BF14" i="9"/>
  <c r="D13" i="9"/>
  <c r="F13" i="9"/>
  <c r="C13" i="9"/>
  <c r="H13" i="9"/>
  <c r="J13" i="9"/>
  <c r="G13" i="9"/>
  <c r="L13" i="9"/>
  <c r="N13" i="9"/>
  <c r="K13" i="9"/>
  <c r="P13" i="9"/>
  <c r="R13" i="9"/>
  <c r="O13" i="9"/>
  <c r="T13" i="9"/>
  <c r="V13" i="9"/>
  <c r="S13" i="9"/>
  <c r="X13" i="9"/>
  <c r="Z13" i="9"/>
  <c r="W13" i="9"/>
  <c r="AB13" i="9"/>
  <c r="AD13" i="9"/>
  <c r="AA13" i="9"/>
  <c r="AI13" i="9"/>
  <c r="AM13" i="9"/>
  <c r="AQ13" i="9"/>
  <c r="AU13" i="9"/>
  <c r="AY13" i="9"/>
  <c r="AZ13" i="9"/>
  <c r="BA13" i="9"/>
  <c r="BB13" i="9"/>
  <c r="BC13" i="9"/>
  <c r="BD13" i="9"/>
  <c r="BE13" i="9"/>
  <c r="BF13" i="9"/>
  <c r="D12" i="9"/>
  <c r="F12" i="9"/>
  <c r="C12" i="9"/>
  <c r="H12" i="9"/>
  <c r="J12" i="9"/>
  <c r="G12" i="9"/>
  <c r="L12" i="9"/>
  <c r="N12" i="9"/>
  <c r="K12" i="9"/>
  <c r="P12" i="9"/>
  <c r="R12" i="9"/>
  <c r="O12" i="9"/>
  <c r="T12" i="9"/>
  <c r="V12" i="9"/>
  <c r="S12" i="9"/>
  <c r="X12" i="9"/>
  <c r="Z12" i="9"/>
  <c r="W12" i="9"/>
  <c r="AE12" i="9"/>
  <c r="AI12" i="9"/>
  <c r="AM12" i="9"/>
  <c r="AQ12" i="9"/>
  <c r="AU12" i="9"/>
  <c r="AY12" i="9"/>
  <c r="AZ12" i="9"/>
  <c r="BA12" i="9"/>
  <c r="BB12" i="9"/>
  <c r="BC12" i="9"/>
  <c r="BD12" i="9"/>
  <c r="BE12" i="9"/>
  <c r="BF12" i="9"/>
  <c r="D11" i="9"/>
  <c r="F11" i="9"/>
  <c r="C11" i="9"/>
  <c r="H11" i="9"/>
  <c r="J11" i="9"/>
  <c r="G11" i="9"/>
  <c r="L11" i="9"/>
  <c r="N11" i="9"/>
  <c r="K11" i="9"/>
  <c r="P11" i="9"/>
  <c r="R11" i="9"/>
  <c r="O11" i="9"/>
  <c r="T11" i="9"/>
  <c r="V11" i="9"/>
  <c r="S11" i="9"/>
  <c r="AA11" i="9"/>
  <c r="AE11" i="9"/>
  <c r="AI11" i="9"/>
  <c r="AM11" i="9"/>
  <c r="AQ11" i="9"/>
  <c r="AU11" i="9"/>
  <c r="AY11" i="9"/>
  <c r="AZ11" i="9"/>
  <c r="BA11" i="9"/>
  <c r="BB11" i="9"/>
  <c r="BC11" i="9"/>
  <c r="BD11" i="9"/>
  <c r="BE11" i="9"/>
  <c r="BF11" i="9"/>
  <c r="D10" i="9"/>
  <c r="F10" i="9"/>
  <c r="C10" i="9"/>
  <c r="H10" i="9"/>
  <c r="J10" i="9"/>
  <c r="G10" i="9"/>
  <c r="L10" i="9"/>
  <c r="N10" i="9"/>
  <c r="K10" i="9"/>
  <c r="P10" i="9"/>
  <c r="R10" i="9"/>
  <c r="O10" i="9"/>
  <c r="W10" i="9"/>
  <c r="AA10" i="9"/>
  <c r="AE10" i="9"/>
  <c r="AI10" i="9"/>
  <c r="AM10" i="9"/>
  <c r="AQ10" i="9"/>
  <c r="AU10" i="9"/>
  <c r="AY10" i="9"/>
  <c r="AZ10" i="9"/>
  <c r="BA10" i="9"/>
  <c r="BB10" i="9"/>
  <c r="BC10" i="9"/>
  <c r="BD10" i="9"/>
  <c r="BE10" i="9"/>
  <c r="BF10" i="9"/>
  <c r="D9" i="9"/>
  <c r="F9" i="9"/>
  <c r="C9" i="9"/>
  <c r="H9" i="9"/>
  <c r="J9" i="9"/>
  <c r="G9" i="9"/>
  <c r="L9" i="9"/>
  <c r="N9" i="9"/>
  <c r="K9" i="9"/>
  <c r="S9" i="9"/>
  <c r="W9" i="9"/>
  <c r="AA9" i="9"/>
  <c r="AE9" i="9"/>
  <c r="AI9" i="9"/>
  <c r="AM9" i="9"/>
  <c r="AQ9" i="9"/>
  <c r="AU9" i="9"/>
  <c r="AY9" i="9"/>
  <c r="AZ9" i="9"/>
  <c r="BA9" i="9"/>
  <c r="BB9" i="9"/>
  <c r="BC9" i="9"/>
  <c r="BD9" i="9"/>
  <c r="BE9" i="9"/>
  <c r="BF9" i="9"/>
  <c r="D8" i="9"/>
  <c r="F8" i="9"/>
  <c r="C8" i="9"/>
  <c r="H8" i="9"/>
  <c r="J8" i="9"/>
  <c r="G8" i="9"/>
  <c r="O8" i="9"/>
  <c r="S8" i="9"/>
  <c r="W8" i="9"/>
  <c r="AA8" i="9"/>
  <c r="AE8" i="9"/>
  <c r="AI8" i="9"/>
  <c r="AM8" i="9"/>
  <c r="AQ8" i="9"/>
  <c r="AU8" i="9"/>
  <c r="AY8" i="9"/>
  <c r="AZ8" i="9"/>
  <c r="BA8" i="9"/>
  <c r="BB8" i="9"/>
  <c r="BC8" i="9"/>
  <c r="BD8" i="9"/>
  <c r="BE8" i="9"/>
  <c r="BF8" i="9"/>
  <c r="C7" i="9"/>
  <c r="K7" i="9"/>
  <c r="O7" i="9"/>
  <c r="S7" i="9"/>
  <c r="W7" i="9"/>
  <c r="AA7" i="9"/>
  <c r="AE7" i="9"/>
  <c r="AI7" i="9"/>
  <c r="AM7" i="9"/>
  <c r="AQ7" i="9"/>
  <c r="AU7" i="9"/>
  <c r="AY7" i="9"/>
  <c r="AZ7" i="9"/>
  <c r="BA7" i="9"/>
  <c r="BB7" i="9"/>
  <c r="BC7" i="9"/>
  <c r="BD7" i="9"/>
  <c r="BE7" i="9"/>
  <c r="BF7" i="9"/>
  <c r="G6" i="9"/>
  <c r="K6" i="9"/>
  <c r="O6" i="9"/>
  <c r="S6" i="9"/>
  <c r="W6" i="9"/>
  <c r="AA6" i="9"/>
  <c r="AE6" i="9"/>
  <c r="AI6" i="9"/>
  <c r="AM6" i="9"/>
  <c r="AQ6" i="9"/>
  <c r="AU6" i="9"/>
  <c r="AY6" i="9"/>
  <c r="AZ6" i="9"/>
  <c r="BA6" i="9"/>
  <c r="BB6" i="9"/>
  <c r="BC6" i="9"/>
  <c r="BD6" i="9"/>
  <c r="BE6" i="9"/>
  <c r="AQ22" i="9"/>
  <c r="AU22" i="9"/>
  <c r="AY22" i="9"/>
  <c r="AZ22" i="9"/>
  <c r="BA22" i="9"/>
  <c r="BB22" i="9"/>
  <c r="BC22" i="9"/>
  <c r="BD22" i="9"/>
  <c r="BE22" i="9"/>
  <c r="BF22" i="9"/>
  <c r="AQ23" i="9"/>
  <c r="AU23" i="9"/>
  <c r="AY23" i="9"/>
  <c r="AZ23" i="9"/>
  <c r="BA23" i="9"/>
  <c r="BB23" i="9"/>
  <c r="BC23" i="9"/>
  <c r="BD23" i="9"/>
  <c r="BE23" i="9"/>
  <c r="BF23" i="9"/>
  <c r="AQ24" i="9"/>
  <c r="AU24" i="9"/>
  <c r="AY24" i="9"/>
  <c r="AZ24" i="9"/>
  <c r="BA24" i="9"/>
  <c r="BB24" i="9"/>
  <c r="BC24" i="9"/>
  <c r="BD24" i="9"/>
  <c r="BE24" i="9"/>
  <c r="BF24" i="9"/>
  <c r="AQ25" i="9"/>
  <c r="AU25" i="9"/>
  <c r="AY25" i="9"/>
  <c r="AZ25" i="9"/>
  <c r="BA25" i="9"/>
  <c r="BB25" i="9"/>
  <c r="BC25" i="9"/>
  <c r="BD25" i="9"/>
  <c r="BE25" i="9"/>
  <c r="BF25" i="9"/>
  <c r="AQ26" i="9"/>
  <c r="AU26" i="9"/>
  <c r="AY26" i="9"/>
  <c r="AZ26" i="9"/>
  <c r="BA26" i="9"/>
  <c r="BB26" i="9"/>
  <c r="BC26" i="9"/>
  <c r="BD26" i="9"/>
  <c r="BE26" i="9"/>
  <c r="BF26" i="9"/>
  <c r="AQ27" i="9"/>
  <c r="AU27" i="9"/>
  <c r="AY27" i="9"/>
  <c r="AZ27" i="9"/>
  <c r="BA27" i="9"/>
  <c r="BB27" i="9"/>
  <c r="BC27" i="9"/>
  <c r="BD27" i="9"/>
  <c r="BE27" i="9"/>
  <c r="BF27" i="9"/>
  <c r="AQ28" i="9"/>
  <c r="AU28" i="9"/>
  <c r="AY28" i="9"/>
  <c r="AZ28" i="9"/>
  <c r="BA28" i="9"/>
  <c r="BB28" i="9"/>
  <c r="BC28" i="9"/>
  <c r="BD28" i="9"/>
  <c r="BE28" i="9"/>
  <c r="BF28" i="9"/>
  <c r="AQ29" i="9"/>
  <c r="AU29" i="9"/>
  <c r="AY29" i="9"/>
  <c r="AZ29" i="9"/>
  <c r="BA29" i="9"/>
  <c r="BB29" i="9"/>
  <c r="BC29" i="9"/>
  <c r="BD29" i="9"/>
  <c r="BE29" i="9"/>
  <c r="BF29" i="9"/>
  <c r="AQ30" i="9"/>
  <c r="AU30" i="9"/>
  <c r="AY30" i="9"/>
  <c r="AZ30" i="9"/>
  <c r="BA30" i="9"/>
  <c r="BB30" i="9"/>
  <c r="BC30" i="9"/>
  <c r="BD30" i="9"/>
  <c r="BE30" i="9"/>
  <c r="BF30" i="9"/>
  <c r="AQ31" i="9"/>
  <c r="AU31" i="9"/>
  <c r="AY31" i="9"/>
  <c r="AZ31" i="9"/>
  <c r="BA31" i="9"/>
  <c r="BB31" i="9"/>
  <c r="BC31" i="9"/>
  <c r="BD31" i="9"/>
  <c r="BE31" i="9"/>
  <c r="BF31" i="9"/>
  <c r="F32" i="9"/>
  <c r="D32" i="9"/>
  <c r="C32" i="9"/>
  <c r="J32" i="9"/>
  <c r="H32" i="9"/>
  <c r="G32" i="9"/>
  <c r="N32" i="9"/>
  <c r="L32" i="9"/>
  <c r="K32" i="9"/>
  <c r="R32" i="9"/>
  <c r="P32" i="9"/>
  <c r="O32" i="9"/>
  <c r="V32" i="9"/>
  <c r="T32" i="9"/>
  <c r="S32" i="9"/>
  <c r="Z32" i="9"/>
  <c r="X32" i="9"/>
  <c r="W32" i="9"/>
  <c r="AD32" i="9"/>
  <c r="AB32" i="9"/>
  <c r="AA32" i="9"/>
  <c r="AH32" i="9"/>
  <c r="AF32" i="9"/>
  <c r="AE32" i="9"/>
  <c r="AL32" i="9"/>
  <c r="AJ32" i="9"/>
  <c r="AI32" i="9"/>
  <c r="AP32" i="9"/>
  <c r="AN32" i="9"/>
  <c r="AM32" i="9"/>
  <c r="AU32" i="9"/>
  <c r="AY32" i="9"/>
  <c r="AZ32" i="9"/>
  <c r="BA32" i="9"/>
  <c r="BB32" i="9"/>
  <c r="BD32" i="9"/>
  <c r="BC32" i="9"/>
  <c r="BE32" i="9"/>
  <c r="BF32" i="9"/>
  <c r="F33" i="9"/>
  <c r="D33" i="9"/>
  <c r="C33" i="9"/>
  <c r="J33" i="9"/>
  <c r="H33" i="9"/>
  <c r="G33" i="9"/>
  <c r="N33" i="9"/>
  <c r="L33" i="9"/>
  <c r="K33" i="9"/>
  <c r="R33" i="9"/>
  <c r="P33" i="9"/>
  <c r="O33" i="9"/>
  <c r="V33" i="9"/>
  <c r="T33" i="9"/>
  <c r="S33" i="9"/>
  <c r="Z33" i="9"/>
  <c r="X33" i="9"/>
  <c r="W33" i="9"/>
  <c r="AD33" i="9"/>
  <c r="AB33" i="9"/>
  <c r="AA33" i="9"/>
  <c r="AH33" i="9"/>
  <c r="AF33" i="9"/>
  <c r="AE33" i="9"/>
  <c r="AL33" i="9"/>
  <c r="AJ33" i="9"/>
  <c r="AI33" i="9"/>
  <c r="AP33" i="9"/>
  <c r="AN33" i="9"/>
  <c r="AM33" i="9"/>
  <c r="AT33" i="9"/>
  <c r="AR33" i="9"/>
  <c r="AQ33" i="9"/>
  <c r="AY33" i="9"/>
  <c r="AZ33" i="9"/>
  <c r="BA33" i="9"/>
  <c r="BB33" i="9"/>
  <c r="BD33" i="9"/>
  <c r="BC33" i="9"/>
  <c r="BE33" i="9"/>
  <c r="BF33" i="9"/>
  <c r="BG33" i="9"/>
  <c r="BG32" i="9"/>
  <c r="BG31" i="9"/>
  <c r="BG30" i="9"/>
  <c r="BG29" i="9"/>
  <c r="BG28" i="9"/>
  <c r="BG27" i="9"/>
  <c r="BG26" i="9"/>
  <c r="BG25" i="9"/>
  <c r="BG24" i="9"/>
  <c r="BG23" i="9"/>
  <c r="BG22" i="9"/>
  <c r="D31" i="9"/>
  <c r="F31" i="9"/>
  <c r="C31" i="9"/>
  <c r="H31" i="9"/>
  <c r="J31" i="9"/>
  <c r="G31" i="9"/>
  <c r="L31" i="9"/>
  <c r="N31" i="9"/>
  <c r="K31" i="9"/>
  <c r="P31" i="9"/>
  <c r="R31" i="9"/>
  <c r="O31" i="9"/>
  <c r="T31" i="9"/>
  <c r="V31" i="9"/>
  <c r="S31" i="9"/>
  <c r="X31" i="9"/>
  <c r="Z31" i="9"/>
  <c r="W31" i="9"/>
  <c r="AB31" i="9"/>
  <c r="AD31" i="9"/>
  <c r="AA31" i="9"/>
  <c r="AF31" i="9"/>
  <c r="AH31" i="9"/>
  <c r="AE31" i="9"/>
  <c r="AJ31" i="9"/>
  <c r="AL31" i="9"/>
  <c r="AI31" i="9"/>
  <c r="D30" i="9"/>
  <c r="F30" i="9"/>
  <c r="C30" i="9"/>
  <c r="H30" i="9"/>
  <c r="J30" i="9"/>
  <c r="G30" i="9"/>
  <c r="L30" i="9"/>
  <c r="N30" i="9"/>
  <c r="K30" i="9"/>
  <c r="P30" i="9"/>
  <c r="R30" i="9"/>
  <c r="O30" i="9"/>
  <c r="T30" i="9"/>
  <c r="V30" i="9"/>
  <c r="S30" i="9"/>
  <c r="X30" i="9"/>
  <c r="Z30" i="9"/>
  <c r="W30" i="9"/>
  <c r="AB30" i="9"/>
  <c r="AD30" i="9"/>
  <c r="AA30" i="9"/>
  <c r="AF30" i="9"/>
  <c r="AH30" i="9"/>
  <c r="AE30" i="9"/>
  <c r="AM30" i="9"/>
  <c r="D29" i="9"/>
  <c r="F29" i="9"/>
  <c r="C29" i="9"/>
  <c r="H29" i="9"/>
  <c r="J29" i="9"/>
  <c r="G29" i="9"/>
  <c r="L29" i="9"/>
  <c r="N29" i="9"/>
  <c r="K29" i="9"/>
  <c r="P29" i="9"/>
  <c r="R29" i="9"/>
  <c r="O29" i="9"/>
  <c r="T29" i="9"/>
  <c r="V29" i="9"/>
  <c r="S29" i="9"/>
  <c r="X29" i="9"/>
  <c r="Z29" i="9"/>
  <c r="W29" i="9"/>
  <c r="AB29" i="9"/>
  <c r="AD29" i="9"/>
  <c r="AA29" i="9"/>
  <c r="AI29" i="9"/>
  <c r="AM29" i="9"/>
  <c r="D28" i="9"/>
  <c r="F28" i="9"/>
  <c r="C28" i="9"/>
  <c r="H28" i="9"/>
  <c r="J28" i="9"/>
  <c r="G28" i="9"/>
  <c r="L28" i="9"/>
  <c r="N28" i="9"/>
  <c r="K28" i="9"/>
  <c r="P28" i="9"/>
  <c r="R28" i="9"/>
  <c r="O28" i="9"/>
  <c r="T28" i="9"/>
  <c r="V28" i="9"/>
  <c r="S28" i="9"/>
  <c r="X28" i="9"/>
  <c r="Z28" i="9"/>
  <c r="W28" i="9"/>
  <c r="AE28" i="9"/>
  <c r="AI28" i="9"/>
  <c r="AM28" i="9"/>
  <c r="D27" i="9"/>
  <c r="F27" i="9"/>
  <c r="C27" i="9"/>
  <c r="H27" i="9"/>
  <c r="J27" i="9"/>
  <c r="G27" i="9"/>
  <c r="L27" i="9"/>
  <c r="N27" i="9"/>
  <c r="K27" i="9"/>
  <c r="P27" i="9"/>
  <c r="R27" i="9"/>
  <c r="O27" i="9"/>
  <c r="T27" i="9"/>
  <c r="V27" i="9"/>
  <c r="S27" i="9"/>
  <c r="AA27" i="9"/>
  <c r="AE27" i="9"/>
  <c r="AI27" i="9"/>
  <c r="AM27" i="9"/>
  <c r="D26" i="9"/>
  <c r="F26" i="9"/>
  <c r="C26" i="9"/>
  <c r="H26" i="9"/>
  <c r="J26" i="9"/>
  <c r="G26" i="9"/>
  <c r="L26" i="9"/>
  <c r="N26" i="9"/>
  <c r="K26" i="9"/>
  <c r="P26" i="9"/>
  <c r="R26" i="9"/>
  <c r="O26" i="9"/>
  <c r="W26" i="9"/>
  <c r="AA26" i="9"/>
  <c r="AE26" i="9"/>
  <c r="AI26" i="9"/>
  <c r="AM26" i="9"/>
  <c r="D25" i="9"/>
  <c r="F25" i="9"/>
  <c r="C25" i="9"/>
  <c r="H25" i="9"/>
  <c r="J25" i="9"/>
  <c r="G25" i="9"/>
  <c r="L25" i="9"/>
  <c r="N25" i="9"/>
  <c r="K25" i="9"/>
  <c r="S25" i="9"/>
  <c r="W25" i="9"/>
  <c r="AA25" i="9"/>
  <c r="AE25" i="9"/>
  <c r="AI25" i="9"/>
  <c r="AM25" i="9"/>
  <c r="D24" i="9"/>
  <c r="F24" i="9"/>
  <c r="C24" i="9"/>
  <c r="H24" i="9"/>
  <c r="J24" i="9"/>
  <c r="G24" i="9"/>
  <c r="O24" i="9"/>
  <c r="S24" i="9"/>
  <c r="W24" i="9"/>
  <c r="AA24" i="9"/>
  <c r="AE24" i="9"/>
  <c r="AI24" i="9"/>
  <c r="AM24" i="9"/>
  <c r="C23" i="9"/>
  <c r="K23" i="9"/>
  <c r="O23" i="9"/>
  <c r="S23" i="9"/>
  <c r="W23" i="9"/>
  <c r="AA23" i="9"/>
  <c r="AE23" i="9"/>
  <c r="AI23" i="9"/>
  <c r="AM23" i="9"/>
  <c r="G22" i="9"/>
  <c r="K22" i="9"/>
  <c r="O22" i="9"/>
  <c r="S22" i="9"/>
  <c r="W22" i="9"/>
  <c r="AA22" i="9"/>
  <c r="AE22" i="9"/>
  <c r="AI22" i="9"/>
  <c r="AM22" i="9"/>
  <c r="AV20" i="9"/>
  <c r="AR20" i="9"/>
  <c r="B33" i="9"/>
  <c r="AU21" i="9"/>
  <c r="B32" i="9"/>
  <c r="AQ21" i="9"/>
  <c r="B47" i="9"/>
  <c r="B46" i="9"/>
  <c r="B31" i="9"/>
  <c r="B30" i="9"/>
  <c r="AN36" i="9"/>
  <c r="AJ36" i="9"/>
  <c r="AF36" i="9"/>
  <c r="AB36" i="9"/>
  <c r="X36" i="9"/>
  <c r="T36" i="9"/>
  <c r="P36" i="9"/>
  <c r="L36" i="9"/>
  <c r="H36" i="9"/>
  <c r="D36" i="9"/>
  <c r="AN20" i="9"/>
  <c r="AJ20" i="9"/>
  <c r="AI91" i="12"/>
  <c r="B113" i="12"/>
  <c r="AE91" i="12"/>
  <c r="B110" i="12"/>
  <c r="AA91" i="12"/>
  <c r="B107" i="12"/>
  <c r="W91" i="12"/>
  <c r="B104" i="12"/>
  <c r="S91" i="12"/>
  <c r="B101" i="12"/>
  <c r="O91" i="12"/>
  <c r="B98" i="12"/>
  <c r="K91" i="12"/>
  <c r="B95" i="12"/>
  <c r="G91" i="12"/>
  <c r="B92" i="12"/>
  <c r="C91" i="12"/>
  <c r="AM47" i="12"/>
  <c r="AI47" i="12"/>
  <c r="B69" i="12"/>
  <c r="AE47" i="12"/>
  <c r="B66" i="12"/>
  <c r="AA47" i="12"/>
  <c r="B63" i="12"/>
  <c r="W47" i="12"/>
  <c r="B60" i="12"/>
  <c r="S47" i="12"/>
  <c r="B57" i="12"/>
  <c r="O47" i="12"/>
  <c r="B54" i="12"/>
  <c r="K47" i="12"/>
  <c r="B51" i="12"/>
  <c r="G47" i="12"/>
  <c r="B48" i="12"/>
  <c r="C47" i="12"/>
  <c r="B39" i="12"/>
  <c r="AU5" i="12"/>
  <c r="B36" i="12"/>
  <c r="AQ5" i="12"/>
  <c r="B33" i="12"/>
  <c r="AM5" i="12"/>
  <c r="B30" i="12"/>
  <c r="AI5" i="12"/>
  <c r="B27" i="12"/>
  <c r="AE5" i="12"/>
  <c r="B24" i="12"/>
  <c r="AA5" i="12"/>
  <c r="B21" i="12"/>
  <c r="W5" i="12"/>
  <c r="B18" i="12"/>
  <c r="S5" i="12"/>
  <c r="B15" i="12"/>
  <c r="O5" i="12"/>
  <c r="B12" i="12"/>
  <c r="K5" i="12"/>
  <c r="B9" i="12"/>
  <c r="G5" i="12"/>
  <c r="B6" i="12"/>
  <c r="C5" i="12"/>
  <c r="AM37" i="9"/>
  <c r="AI37" i="9"/>
  <c r="B45" i="9"/>
  <c r="AE37" i="9"/>
  <c r="B44" i="9"/>
  <c r="AA37" i="9"/>
  <c r="B43" i="9"/>
  <c r="W37" i="9"/>
  <c r="B42" i="9"/>
  <c r="S37" i="9"/>
  <c r="B41" i="9"/>
  <c r="O37" i="9"/>
  <c r="B40" i="9"/>
  <c r="K37" i="9"/>
  <c r="B39" i="9"/>
  <c r="G37" i="9"/>
  <c r="B38" i="9"/>
  <c r="C37" i="9"/>
  <c r="AM21" i="9"/>
  <c r="AI21" i="9"/>
  <c r="B29" i="9"/>
  <c r="AE21" i="9"/>
  <c r="B28" i="9"/>
  <c r="AA21" i="9"/>
  <c r="B27" i="9"/>
  <c r="W21" i="9"/>
  <c r="B26" i="9"/>
  <c r="S21" i="9"/>
  <c r="B25" i="9"/>
  <c r="O21" i="9"/>
  <c r="B24" i="9"/>
  <c r="K21" i="9"/>
  <c r="B23" i="9"/>
  <c r="G21" i="9"/>
  <c r="B22" i="9"/>
  <c r="C21" i="9"/>
  <c r="B17" i="9"/>
  <c r="AU5" i="9"/>
  <c r="B16" i="9"/>
  <c r="B15" i="9"/>
  <c r="B14" i="9"/>
  <c r="B13" i="9"/>
  <c r="AE5" i="9"/>
  <c r="B12" i="9"/>
  <c r="AA5" i="9"/>
  <c r="B11" i="9"/>
  <c r="W5" i="9"/>
  <c r="B10" i="9"/>
  <c r="S5" i="9"/>
  <c r="B9" i="9"/>
  <c r="O5" i="9"/>
  <c r="B8" i="9"/>
  <c r="K5" i="9"/>
  <c r="B7" i="9"/>
  <c r="G5" i="9"/>
  <c r="B6" i="9"/>
  <c r="C5" i="9"/>
  <c r="AJ127" i="12"/>
  <c r="AI127" i="12"/>
  <c r="AI126" i="12"/>
  <c r="AI125" i="12"/>
  <c r="AJ90" i="12"/>
  <c r="AM74" i="12"/>
  <c r="AM73" i="12"/>
  <c r="AM72" i="12"/>
  <c r="AM71" i="12"/>
  <c r="AI71" i="12"/>
  <c r="AM68" i="12"/>
  <c r="AM65" i="12"/>
  <c r="AM62" i="12"/>
  <c r="AM59" i="12"/>
  <c r="AM56" i="12"/>
  <c r="AM53" i="12"/>
  <c r="AM50" i="12"/>
  <c r="AI68" i="12"/>
  <c r="AI65" i="12"/>
  <c r="AI62" i="12"/>
  <c r="AI59" i="12"/>
  <c r="AI56" i="12"/>
  <c r="AI53" i="12"/>
  <c r="AI50" i="12"/>
  <c r="AI77" i="12"/>
  <c r="AM75" i="12"/>
  <c r="AH77" i="12"/>
  <c r="AF77" i="12"/>
  <c r="AE77" i="12"/>
  <c r="AD77" i="12"/>
  <c r="AB77" i="12"/>
  <c r="AA77" i="12"/>
  <c r="Z77" i="12"/>
  <c r="X77" i="12"/>
  <c r="W77" i="12"/>
  <c r="V77" i="12"/>
  <c r="T77" i="12"/>
  <c r="R77" i="12"/>
  <c r="P77" i="12"/>
  <c r="O77" i="12"/>
  <c r="N77" i="12"/>
  <c r="L77" i="12"/>
  <c r="K77" i="12"/>
  <c r="J77" i="12"/>
  <c r="H77" i="12"/>
  <c r="G77" i="12"/>
  <c r="F77" i="12"/>
  <c r="D77" i="12"/>
  <c r="C77" i="12"/>
  <c r="AE76" i="12"/>
  <c r="AA76" i="12"/>
  <c r="W76" i="12"/>
  <c r="S76" i="12"/>
  <c r="O76" i="12"/>
  <c r="K76" i="12"/>
  <c r="G76" i="12"/>
  <c r="C76" i="12"/>
  <c r="AE75" i="12"/>
  <c r="AA75" i="12"/>
  <c r="W75" i="12"/>
  <c r="S75" i="12"/>
  <c r="O75" i="12"/>
  <c r="K75" i="12"/>
  <c r="G75" i="12"/>
  <c r="C75" i="12"/>
  <c r="AI37" i="12"/>
  <c r="AH35" i="12"/>
  <c r="AF35" i="12"/>
  <c r="AE35" i="12"/>
  <c r="AE34" i="12"/>
  <c r="AE33" i="12"/>
  <c r="AU32" i="12"/>
  <c r="AU29" i="12"/>
  <c r="AT32" i="12"/>
  <c r="AR32" i="12"/>
  <c r="AQ32" i="12"/>
  <c r="AQ31" i="12"/>
  <c r="AQ30" i="12"/>
  <c r="AT29" i="12"/>
  <c r="AR29" i="12"/>
  <c r="AQ29" i="12"/>
  <c r="AQ28" i="12"/>
  <c r="AQ27" i="12"/>
  <c r="AP32" i="12"/>
  <c r="AN32" i="12"/>
  <c r="AM32" i="12"/>
  <c r="AM31" i="12"/>
  <c r="AM30" i="12"/>
  <c r="AP29" i="12"/>
  <c r="AJ38" i="12"/>
  <c r="AN29" i="12"/>
  <c r="AI36" i="12"/>
  <c r="AL29" i="12"/>
  <c r="AJ29" i="12"/>
  <c r="AI29" i="12"/>
  <c r="AI28" i="12"/>
  <c r="AI27" i="12"/>
  <c r="AH32" i="12"/>
  <c r="AF32" i="12"/>
  <c r="AE32" i="12"/>
  <c r="AE31" i="12"/>
  <c r="AE30" i="12"/>
  <c r="AE27" i="12"/>
  <c r="AD32" i="12"/>
  <c r="AB32" i="12"/>
  <c r="AA32" i="12"/>
  <c r="AA31" i="12"/>
  <c r="AA30" i="12"/>
  <c r="AD29" i="12"/>
  <c r="AB29" i="12"/>
  <c r="AA29" i="12"/>
  <c r="AA28" i="12"/>
  <c r="AA27" i="12"/>
  <c r="Z32" i="12"/>
  <c r="X32" i="12"/>
  <c r="W32" i="12"/>
  <c r="W31" i="12"/>
  <c r="W30" i="12"/>
  <c r="Z29" i="12"/>
  <c r="X29" i="12"/>
  <c r="W29" i="12"/>
  <c r="W28" i="12"/>
  <c r="W27" i="12"/>
  <c r="V32" i="12"/>
  <c r="T32" i="12"/>
  <c r="S32" i="12"/>
  <c r="S31" i="12"/>
  <c r="S30" i="12"/>
  <c r="S24" i="12"/>
  <c r="K30" i="12"/>
  <c r="AQ36" i="12"/>
  <c r="AM38" i="12"/>
  <c r="AT41" i="12"/>
  <c r="AR41" i="12"/>
  <c r="AP41" i="12"/>
  <c r="AN41" i="12"/>
  <c r="AM41" i="12"/>
  <c r="AQ40" i="12"/>
  <c r="AM40" i="12"/>
  <c r="AQ39" i="12"/>
  <c r="AM39" i="12"/>
  <c r="AQ35" i="12"/>
  <c r="AQ26" i="12"/>
  <c r="AQ23" i="12"/>
  <c r="AQ20" i="12"/>
  <c r="AQ17" i="12"/>
  <c r="AQ14" i="12"/>
  <c r="AQ11" i="12"/>
  <c r="AQ8" i="12"/>
  <c r="AM33" i="12"/>
  <c r="AM26" i="12"/>
  <c r="AM23" i="12"/>
  <c r="AM20" i="12"/>
  <c r="AM14" i="12"/>
  <c r="AM11" i="12"/>
  <c r="AM8" i="12"/>
  <c r="D4" i="9"/>
  <c r="H4" i="9"/>
  <c r="L4" i="9"/>
  <c r="P4" i="9"/>
  <c r="T4" i="9"/>
  <c r="X4" i="9"/>
  <c r="AB4" i="9"/>
  <c r="AF4" i="9"/>
  <c r="AV4" i="9"/>
  <c r="D20" i="9"/>
  <c r="H20" i="9"/>
  <c r="L20" i="9"/>
  <c r="P20" i="9"/>
  <c r="T20" i="9"/>
  <c r="X20" i="9"/>
  <c r="AB20" i="9"/>
  <c r="AF20" i="9"/>
  <c r="D4" i="12"/>
  <c r="H4" i="12"/>
  <c r="L4" i="12"/>
  <c r="P4" i="12"/>
  <c r="T4" i="12"/>
  <c r="X4" i="12"/>
  <c r="AB4" i="12"/>
  <c r="G8" i="12"/>
  <c r="K8" i="12"/>
  <c r="O8" i="12"/>
  <c r="S8" i="12"/>
  <c r="W8" i="12"/>
  <c r="AA8" i="12"/>
  <c r="AE8" i="12"/>
  <c r="AI8" i="12"/>
  <c r="AU8" i="12"/>
  <c r="C9" i="12"/>
  <c r="C10" i="12"/>
  <c r="D11" i="12"/>
  <c r="F11" i="12"/>
  <c r="C11" i="12"/>
  <c r="K11" i="12"/>
  <c r="O11" i="12"/>
  <c r="S11" i="12"/>
  <c r="W11" i="12"/>
  <c r="AA11" i="12"/>
  <c r="AE11" i="12"/>
  <c r="AI11" i="12"/>
  <c r="AU11" i="12"/>
  <c r="C12" i="12"/>
  <c r="G12" i="12"/>
  <c r="C13" i="12"/>
  <c r="G13" i="12"/>
  <c r="D14" i="12"/>
  <c r="F14" i="12"/>
  <c r="C14" i="12"/>
  <c r="H14" i="12"/>
  <c r="J14" i="12"/>
  <c r="G14" i="12"/>
  <c r="O14" i="12"/>
  <c r="S14" i="12"/>
  <c r="W14" i="12"/>
  <c r="AA14" i="12"/>
  <c r="AE14" i="12"/>
  <c r="AI14" i="12"/>
  <c r="AU14" i="12"/>
  <c r="G15" i="12"/>
  <c r="K15" i="12"/>
  <c r="C16" i="12"/>
  <c r="G16" i="12"/>
  <c r="K16" i="12"/>
  <c r="D17" i="12"/>
  <c r="F17" i="12"/>
  <c r="C17" i="12"/>
  <c r="H17" i="12"/>
  <c r="J17" i="12"/>
  <c r="G17" i="12"/>
  <c r="L17" i="12"/>
  <c r="N17" i="12"/>
  <c r="K17" i="12"/>
  <c r="S17" i="12"/>
  <c r="W17" i="12"/>
  <c r="AA17" i="12"/>
  <c r="AE17" i="12"/>
  <c r="AI17" i="12"/>
  <c r="AU17" i="12"/>
  <c r="C18" i="12"/>
  <c r="G18" i="12"/>
  <c r="K18" i="12"/>
  <c r="O18" i="12"/>
  <c r="C19" i="12"/>
  <c r="G19" i="12"/>
  <c r="K19" i="12"/>
  <c r="O19" i="12"/>
  <c r="D20" i="12"/>
  <c r="F20" i="12"/>
  <c r="C20" i="12"/>
  <c r="H20" i="12"/>
  <c r="J20" i="12"/>
  <c r="G20" i="12"/>
  <c r="L20" i="12"/>
  <c r="N20" i="12"/>
  <c r="K20" i="12"/>
  <c r="P20" i="12"/>
  <c r="R20" i="12"/>
  <c r="O20" i="12"/>
  <c r="W20" i="12"/>
  <c r="AA20" i="12"/>
  <c r="AE20" i="12"/>
  <c r="AI20" i="12"/>
  <c r="AU20" i="12"/>
  <c r="C21" i="12"/>
  <c r="G21" i="12"/>
  <c r="O21" i="12"/>
  <c r="S21" i="12"/>
  <c r="C22" i="12"/>
  <c r="G22" i="12"/>
  <c r="K22" i="12"/>
  <c r="O22" i="12"/>
  <c r="S22" i="12"/>
  <c r="D23" i="12"/>
  <c r="F23" i="12"/>
  <c r="C23" i="12"/>
  <c r="H23" i="12"/>
  <c r="J23" i="12"/>
  <c r="G23" i="12"/>
  <c r="L23" i="12"/>
  <c r="N23" i="12"/>
  <c r="K23" i="12"/>
  <c r="P23" i="12"/>
  <c r="R23" i="12"/>
  <c r="O23" i="12"/>
  <c r="T23" i="12"/>
  <c r="V23" i="12"/>
  <c r="S23" i="12"/>
  <c r="AA23" i="12"/>
  <c r="AE23" i="12"/>
  <c r="AI23" i="12"/>
  <c r="AU23" i="12"/>
  <c r="C24" i="12"/>
  <c r="G24" i="12"/>
  <c r="C27" i="12"/>
  <c r="K24" i="12"/>
  <c r="G27" i="12"/>
  <c r="O24" i="12"/>
  <c r="K27" i="12"/>
  <c r="G30" i="12"/>
  <c r="C36" i="12"/>
  <c r="O27" i="12"/>
  <c r="C25" i="12"/>
  <c r="G25" i="12"/>
  <c r="C28" i="12"/>
  <c r="K25" i="12"/>
  <c r="O25" i="12"/>
  <c r="S25" i="12"/>
  <c r="O28" i="12"/>
  <c r="W25" i="12"/>
  <c r="D26" i="12"/>
  <c r="F26" i="12"/>
  <c r="C26" i="12"/>
  <c r="H26" i="12"/>
  <c r="J26" i="12"/>
  <c r="G26" i="12"/>
  <c r="D29" i="12"/>
  <c r="L26" i="12"/>
  <c r="N26" i="12"/>
  <c r="D32" i="12"/>
  <c r="P26" i="12"/>
  <c r="N29" i="12"/>
  <c r="J32" i="12"/>
  <c r="R26" i="12"/>
  <c r="L29" i="12"/>
  <c r="K29" i="12"/>
  <c r="T26" i="12"/>
  <c r="F38" i="12"/>
  <c r="V26" i="12"/>
  <c r="L32" i="12"/>
  <c r="X26" i="12"/>
  <c r="V29" i="12"/>
  <c r="Z26" i="12"/>
  <c r="T29" i="12"/>
  <c r="S29" i="12"/>
  <c r="D41" i="12"/>
  <c r="AE26" i="12"/>
  <c r="AI26" i="12"/>
  <c r="AU26" i="12"/>
  <c r="G33" i="12"/>
  <c r="K33" i="12"/>
  <c r="W33" i="12"/>
  <c r="AA33" i="12"/>
  <c r="G34" i="12"/>
  <c r="K34" i="12"/>
  <c r="W34" i="12"/>
  <c r="AA34" i="12"/>
  <c r="H35" i="12"/>
  <c r="J35" i="12"/>
  <c r="G35" i="12"/>
  <c r="L35" i="12"/>
  <c r="N35" i="12"/>
  <c r="K35" i="12"/>
  <c r="P35" i="12"/>
  <c r="R35" i="12"/>
  <c r="O35" i="12"/>
  <c r="T35" i="12"/>
  <c r="V35" i="12"/>
  <c r="S35" i="12"/>
  <c r="X35" i="12"/>
  <c r="Z35" i="12"/>
  <c r="W35" i="12"/>
  <c r="AB35" i="12"/>
  <c r="AD35" i="12"/>
  <c r="AA35" i="12"/>
  <c r="AI35" i="12"/>
  <c r="AU35" i="12"/>
  <c r="G36" i="12"/>
  <c r="O36" i="12"/>
  <c r="S36" i="12"/>
  <c r="W36" i="12"/>
  <c r="AE36" i="12"/>
  <c r="G37" i="12"/>
  <c r="O37" i="12"/>
  <c r="S37" i="12"/>
  <c r="W37" i="12"/>
  <c r="AE37" i="12"/>
  <c r="H38" i="12"/>
  <c r="J38" i="12"/>
  <c r="G38" i="12"/>
  <c r="L38" i="12"/>
  <c r="N38" i="12"/>
  <c r="K38" i="12"/>
  <c r="P38" i="12"/>
  <c r="R38" i="12"/>
  <c r="O38" i="12"/>
  <c r="T38" i="12"/>
  <c r="V38" i="12"/>
  <c r="X38" i="12"/>
  <c r="Z38" i="12"/>
  <c r="AB38" i="12"/>
  <c r="AD38" i="12"/>
  <c r="AA38" i="12"/>
  <c r="AF38" i="12"/>
  <c r="AH38" i="12"/>
  <c r="AE38" i="12"/>
  <c r="AU38" i="12"/>
  <c r="G39" i="12"/>
  <c r="K39" i="12"/>
  <c r="O39" i="12"/>
  <c r="W39" i="12"/>
  <c r="AA39" i="12"/>
  <c r="AI39" i="12"/>
  <c r="G40" i="12"/>
  <c r="K40" i="12"/>
  <c r="O40" i="12"/>
  <c r="W40" i="12"/>
  <c r="AA40" i="12"/>
  <c r="AI40" i="12"/>
  <c r="H41" i="12"/>
  <c r="J41" i="12"/>
  <c r="G41" i="12"/>
  <c r="L41" i="12"/>
  <c r="N41" i="12"/>
  <c r="K41" i="12"/>
  <c r="P41" i="12"/>
  <c r="R41" i="12"/>
  <c r="O41" i="12"/>
  <c r="T41" i="12"/>
  <c r="V41" i="12"/>
  <c r="S41" i="12"/>
  <c r="X41" i="12"/>
  <c r="Z41" i="12"/>
  <c r="W41" i="12"/>
  <c r="AB41" i="12"/>
  <c r="AD41" i="12"/>
  <c r="AA41" i="12"/>
  <c r="AF41" i="12"/>
  <c r="AH41" i="12"/>
  <c r="AE41" i="12"/>
  <c r="AJ41" i="12"/>
  <c r="AL41" i="12"/>
  <c r="AI41" i="12"/>
  <c r="D46" i="12"/>
  <c r="H46" i="12"/>
  <c r="L46" i="12"/>
  <c r="P46" i="12"/>
  <c r="T46" i="12"/>
  <c r="X46" i="12"/>
  <c r="AB46" i="12"/>
  <c r="AF46" i="12"/>
  <c r="G50" i="12"/>
  <c r="K50" i="12"/>
  <c r="O50" i="12"/>
  <c r="S50" i="12"/>
  <c r="W50" i="12"/>
  <c r="AA50" i="12"/>
  <c r="AE50" i="12"/>
  <c r="C51" i="12"/>
  <c r="C52" i="12"/>
  <c r="D53" i="12"/>
  <c r="F53" i="12"/>
  <c r="K53" i="12"/>
  <c r="O53" i="12"/>
  <c r="S53" i="12"/>
  <c r="W53" i="12"/>
  <c r="AA53" i="12"/>
  <c r="AE53" i="12"/>
  <c r="C54" i="12"/>
  <c r="G54" i="12"/>
  <c r="C55" i="12"/>
  <c r="G55" i="12"/>
  <c r="D56" i="12"/>
  <c r="F56" i="12"/>
  <c r="C56" i="12"/>
  <c r="H56" i="12"/>
  <c r="J56" i="12"/>
  <c r="O56" i="12"/>
  <c r="S56" i="12"/>
  <c r="W56" i="12"/>
  <c r="AA56" i="12"/>
  <c r="AE56" i="12"/>
  <c r="C57" i="12"/>
  <c r="G57" i="12"/>
  <c r="K57" i="12"/>
  <c r="C58" i="12"/>
  <c r="G58" i="12"/>
  <c r="K58" i="12"/>
  <c r="D59" i="12"/>
  <c r="F59" i="12"/>
  <c r="C59" i="12"/>
  <c r="H59" i="12"/>
  <c r="J59" i="12"/>
  <c r="G59" i="12"/>
  <c r="L59" i="12"/>
  <c r="N59" i="12"/>
  <c r="S59" i="12"/>
  <c r="W59" i="12"/>
  <c r="AA59" i="12"/>
  <c r="AE59" i="12"/>
  <c r="C60" i="12"/>
  <c r="G60" i="12"/>
  <c r="K60" i="12"/>
  <c r="O60" i="12"/>
  <c r="C61" i="12"/>
  <c r="G61" i="12"/>
  <c r="K61" i="12"/>
  <c r="O61" i="12"/>
  <c r="D62" i="12"/>
  <c r="F62" i="12"/>
  <c r="C62" i="12"/>
  <c r="H62" i="12"/>
  <c r="J62" i="12"/>
  <c r="G62" i="12"/>
  <c r="L62" i="12"/>
  <c r="N62" i="12"/>
  <c r="K62" i="12"/>
  <c r="P62" i="12"/>
  <c r="R62" i="12"/>
  <c r="O62" i="12"/>
  <c r="W62" i="12"/>
  <c r="AA62" i="12"/>
  <c r="AE62" i="12"/>
  <c r="C63" i="12"/>
  <c r="G63" i="12"/>
  <c r="K63" i="12"/>
  <c r="O63" i="12"/>
  <c r="S63" i="12"/>
  <c r="C64" i="12"/>
  <c r="G64" i="12"/>
  <c r="K64" i="12"/>
  <c r="O64" i="12"/>
  <c r="S64" i="12"/>
  <c r="D65" i="12"/>
  <c r="F65" i="12"/>
  <c r="C65" i="12"/>
  <c r="H65" i="12"/>
  <c r="J65" i="12"/>
  <c r="G65" i="12"/>
  <c r="L65" i="12"/>
  <c r="N65" i="12"/>
  <c r="K65" i="12"/>
  <c r="P65" i="12"/>
  <c r="R65" i="12"/>
  <c r="O65" i="12"/>
  <c r="T65" i="12"/>
  <c r="V65" i="12"/>
  <c r="S65" i="12"/>
  <c r="AA65" i="12"/>
  <c r="AE65" i="12"/>
  <c r="C66" i="12"/>
  <c r="G66" i="12"/>
  <c r="K66" i="12"/>
  <c r="O66" i="12"/>
  <c r="S66" i="12"/>
  <c r="W66" i="12"/>
  <c r="C67" i="12"/>
  <c r="G67" i="12"/>
  <c r="K67" i="12"/>
  <c r="O67" i="12"/>
  <c r="S67" i="12"/>
  <c r="W67" i="12"/>
  <c r="D68" i="12"/>
  <c r="F68" i="12"/>
  <c r="C68" i="12"/>
  <c r="H68" i="12"/>
  <c r="J68" i="12"/>
  <c r="G68" i="12"/>
  <c r="L68" i="12"/>
  <c r="N68" i="12"/>
  <c r="K68" i="12"/>
  <c r="P68" i="12"/>
  <c r="R68" i="12"/>
  <c r="O68" i="12"/>
  <c r="T68" i="12"/>
  <c r="V68" i="12"/>
  <c r="S68" i="12"/>
  <c r="X68" i="12"/>
  <c r="Z68" i="12"/>
  <c r="W68" i="12"/>
  <c r="AE68" i="12"/>
  <c r="C69" i="12"/>
  <c r="G69" i="12"/>
  <c r="K69" i="12"/>
  <c r="O69" i="12"/>
  <c r="S69" i="12"/>
  <c r="W69" i="12"/>
  <c r="AA69" i="12"/>
  <c r="C70" i="12"/>
  <c r="G70" i="12"/>
  <c r="K70" i="12"/>
  <c r="O70" i="12"/>
  <c r="S70" i="12"/>
  <c r="W70" i="12"/>
  <c r="AA70" i="12"/>
  <c r="D71" i="12"/>
  <c r="F71" i="12"/>
  <c r="C71" i="12"/>
  <c r="H71" i="12"/>
  <c r="J71" i="12"/>
  <c r="G71" i="12"/>
  <c r="L71" i="12"/>
  <c r="N71" i="12"/>
  <c r="K71" i="12"/>
  <c r="P71" i="12"/>
  <c r="R71" i="12"/>
  <c r="O71" i="12"/>
  <c r="T71" i="12"/>
  <c r="V71" i="12"/>
  <c r="S71" i="12"/>
  <c r="X71" i="12"/>
  <c r="Z71" i="12"/>
  <c r="W71" i="12"/>
  <c r="AB71" i="12"/>
  <c r="AD71" i="12"/>
  <c r="AA71" i="12"/>
  <c r="C72" i="12"/>
  <c r="G72" i="12"/>
  <c r="K72" i="12"/>
  <c r="O72" i="12"/>
  <c r="S72" i="12"/>
  <c r="W72" i="12"/>
  <c r="AA72" i="12"/>
  <c r="AE72" i="12"/>
  <c r="C73" i="12"/>
  <c r="G73" i="12"/>
  <c r="K73" i="12"/>
  <c r="O73" i="12"/>
  <c r="S73" i="12"/>
  <c r="W73" i="12"/>
  <c r="AA73" i="12"/>
  <c r="AE73" i="12"/>
  <c r="D74" i="12"/>
  <c r="F74" i="12"/>
  <c r="C74" i="12"/>
  <c r="H74" i="12"/>
  <c r="J74" i="12"/>
  <c r="L74" i="12"/>
  <c r="N74" i="12"/>
  <c r="K74" i="12"/>
  <c r="P74" i="12"/>
  <c r="R74" i="12"/>
  <c r="O74" i="12"/>
  <c r="T74" i="12"/>
  <c r="V74" i="12"/>
  <c r="S74" i="12"/>
  <c r="X74" i="12"/>
  <c r="Z74" i="12"/>
  <c r="W74" i="12"/>
  <c r="AB74" i="12"/>
  <c r="AD74" i="12"/>
  <c r="AA74" i="12"/>
  <c r="AF74" i="12"/>
  <c r="AH74" i="12"/>
  <c r="AE74" i="12"/>
  <c r="D90" i="12"/>
  <c r="H90" i="12"/>
  <c r="L90" i="12"/>
  <c r="P90" i="12"/>
  <c r="T90" i="12"/>
  <c r="X90" i="12"/>
  <c r="AB90" i="12"/>
  <c r="AF90" i="12"/>
  <c r="AU91" i="12"/>
  <c r="K59" i="12"/>
  <c r="S38" i="12"/>
  <c r="C37" i="12"/>
  <c r="H29" i="12"/>
  <c r="J29" i="12"/>
  <c r="G29" i="12"/>
  <c r="K28" i="12"/>
  <c r="G31" i="12"/>
  <c r="P29" i="12"/>
  <c r="F32" i="12"/>
  <c r="C32" i="12"/>
  <c r="K26" i="12"/>
  <c r="R29" i="12"/>
  <c r="O29" i="12"/>
  <c r="N32" i="12"/>
  <c r="K32" i="12"/>
  <c r="D38" i="12"/>
  <c r="C38" i="12"/>
  <c r="S26" i="12"/>
  <c r="C30" i="12"/>
  <c r="P32" i="12"/>
  <c r="W26" i="12"/>
  <c r="D35" i="12"/>
  <c r="F35" i="12"/>
  <c r="C35" i="12"/>
  <c r="K31" i="12"/>
  <c r="F29" i="12"/>
  <c r="C29" i="12"/>
  <c r="S77" i="12"/>
  <c r="C31" i="12"/>
  <c r="G28" i="12"/>
  <c r="H32" i="12"/>
  <c r="G32" i="12"/>
  <c r="C53" i="12"/>
  <c r="W38" i="12"/>
  <c r="F41" i="12"/>
  <c r="C41" i="12"/>
  <c r="G74" i="12"/>
  <c r="G56" i="12"/>
  <c r="R32" i="12"/>
  <c r="O32" i="12"/>
  <c r="AQ41" i="12"/>
  <c r="O26" i="12"/>
  <c r="AM29" i="12"/>
  <c r="AL38" i="12"/>
  <c r="AI38" i="12"/>
  <c r="BG17" i="9"/>
  <c r="BG12" i="9"/>
  <c r="BG9" i="9"/>
  <c r="BG13" i="9"/>
  <c r="BG15" i="9"/>
  <c r="BG11" i="9"/>
  <c r="BG16" i="9"/>
  <c r="BG10" i="9"/>
  <c r="BG7" i="9"/>
  <c r="BG6" i="9"/>
  <c r="BG8" i="9"/>
  <c r="BG14" i="9"/>
</calcChain>
</file>

<file path=xl/sharedStrings.xml><?xml version="1.0" encoding="utf-8"?>
<sst xmlns="http://schemas.openxmlformats.org/spreadsheetml/2006/main" count="1009" uniqueCount="132">
  <si>
    <t>－</t>
    <phoneticPr fontId="2"/>
  </si>
  <si>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</si>
  <si>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</si>
  <si>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ワ</t>
    </rPh>
    <phoneticPr fontId="2"/>
  </si>
  <si>
    <t>勝点</t>
    <rPh sb="0" eb="1">
      <t>カ</t>
    </rPh>
    <rPh sb="1" eb="2">
      <t>テン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</si>
  <si>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</si>
  <si>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</si>
  <si>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</t>
    <rPh sb="0" eb="1">
      <t>トク</t>
    </rPh>
    <rPh sb="1" eb="2">
      <t>シツ</t>
    </rPh>
    <phoneticPr fontId="2"/>
  </si>
  <si>
    <t>順位</t>
    <rPh sb="0" eb="2">
      <t>ジュンイ</t>
    </rPh>
    <phoneticPr fontId="2"/>
  </si>
  <si>
    <t>-</t>
    <phoneticPr fontId="2"/>
  </si>
  <si>
    <t>１部</t>
    <rPh sb="1" eb="2">
      <t>ブ</t>
    </rPh>
    <phoneticPr fontId="2"/>
  </si>
  <si>
    <t>【1部】</t>
    <rPh sb="2" eb="3">
      <t>ブ</t>
    </rPh>
    <phoneticPr fontId="2"/>
  </si>
  <si>
    <t>【２部　Ａブロック】</t>
    <rPh sb="2" eb="3">
      <t>ブ</t>
    </rPh>
    <phoneticPr fontId="2"/>
  </si>
  <si>
    <t>【２部　Ｂブロック】</t>
    <rPh sb="2" eb="3">
      <t>ブ</t>
    </rPh>
    <phoneticPr fontId="2"/>
  </si>
  <si>
    <t>２部　Ａブロック</t>
    <rPh sb="1" eb="2">
      <t>ブ</t>
    </rPh>
    <phoneticPr fontId="2"/>
  </si>
  <si>
    <t>２部　Ｂブロック</t>
    <rPh sb="1" eb="2">
      <t>ブ</t>
    </rPh>
    <phoneticPr fontId="2"/>
  </si>
  <si>
    <t>試合日</t>
    <rPh sb="0" eb="3">
      <t>シアイビ</t>
    </rPh>
    <phoneticPr fontId="2"/>
  </si>
  <si>
    <t>会　場　名</t>
    <rPh sb="0" eb="1">
      <t>カイ</t>
    </rPh>
    <rPh sb="2" eb="3">
      <t>バ</t>
    </rPh>
    <rPh sb="4" eb="5">
      <t>ナ</t>
    </rPh>
    <phoneticPr fontId="2"/>
  </si>
  <si>
    <t>Kickoff</t>
    <phoneticPr fontId="2"/>
  </si>
  <si>
    <t>対　戦　カ　ー　ド</t>
    <phoneticPr fontId="2"/>
  </si>
  <si>
    <t>主審(チーム名)　</t>
    <rPh sb="0" eb="2">
      <t>シュシン</t>
    </rPh>
    <rPh sb="6" eb="7">
      <t>メイ</t>
    </rPh>
    <phoneticPr fontId="2"/>
  </si>
  <si>
    <t>警告者</t>
    <rPh sb="0" eb="2">
      <t>ケイコク</t>
    </rPh>
    <rPh sb="2" eb="3">
      <t>シャ</t>
    </rPh>
    <phoneticPr fontId="11"/>
  </si>
  <si>
    <t>退場者</t>
    <rPh sb="0" eb="3">
      <t>タイジョウシャ</t>
    </rPh>
    <phoneticPr fontId="11"/>
  </si>
  <si>
    <t>一宮県営サッカー場</t>
    <rPh sb="0" eb="2">
      <t>イチノミヤ</t>
    </rPh>
    <rPh sb="2" eb="4">
      <t>ケンエイ</t>
    </rPh>
    <rPh sb="8" eb="9">
      <t>ジョウ</t>
    </rPh>
    <phoneticPr fontId="11"/>
  </si>
  <si>
    <t>尾西FC</t>
    <rPh sb="0" eb="2">
      <t>ビサイ</t>
    </rPh>
    <phoneticPr fontId="11"/>
  </si>
  <si>
    <t>VS</t>
    <phoneticPr fontId="2"/>
  </si>
  <si>
    <t>NPFC</t>
    <phoneticPr fontId="11"/>
  </si>
  <si>
    <t>愛知FC一宮</t>
    <rPh sb="0" eb="2">
      <t>アイチ</t>
    </rPh>
    <rPh sb="4" eb="6">
      <t>イチノミヤ</t>
    </rPh>
    <phoneticPr fontId="11"/>
  </si>
  <si>
    <t>NP:10犬飼高志</t>
    <rPh sb="5" eb="7">
      <t>イヌカイ</t>
    </rPh>
    <rPh sb="7" eb="9">
      <t>タカシ</t>
    </rPh>
    <phoneticPr fontId="11"/>
  </si>
  <si>
    <t>VS</t>
    <phoneticPr fontId="2"/>
  </si>
  <si>
    <t>フレンドリーマッチ</t>
    <phoneticPr fontId="11"/>
  </si>
  <si>
    <t>雨天中止</t>
    <rPh sb="0" eb="2">
      <t>ウテン</t>
    </rPh>
    <rPh sb="2" eb="4">
      <t>チュウシ</t>
    </rPh>
    <phoneticPr fontId="11"/>
  </si>
  <si>
    <t>例)4月2日(土)</t>
    <rPh sb="0" eb="1">
      <t>レイ</t>
    </rPh>
    <rPh sb="3" eb="4">
      <t>ツキ</t>
    </rPh>
    <rPh sb="5" eb="6">
      <t>ヒ</t>
    </rPh>
    <rPh sb="7" eb="8">
      <t>ツチ</t>
    </rPh>
    <phoneticPr fontId="11"/>
  </si>
  <si>
    <t>会場提供</t>
    <rPh sb="0" eb="2">
      <t>カイジョウ</t>
    </rPh>
    <rPh sb="2" eb="4">
      <t>テイキョウ</t>
    </rPh>
    <phoneticPr fontId="2"/>
  </si>
  <si>
    <t>２部Ａブロック</t>
    <rPh sb="1" eb="2">
      <t>ブ</t>
    </rPh>
    <phoneticPr fontId="2"/>
  </si>
  <si>
    <t>　</t>
    <phoneticPr fontId="2"/>
  </si>
  <si>
    <t>１部リーグ</t>
    <rPh sb="1" eb="2">
      <t>ブ</t>
    </rPh>
    <phoneticPr fontId="2"/>
  </si>
  <si>
    <t>-</t>
    <phoneticPr fontId="2"/>
  </si>
  <si>
    <t>-</t>
    <phoneticPr fontId="2"/>
  </si>
  <si>
    <t>－</t>
    <phoneticPr fontId="2"/>
  </si>
  <si>
    <t>-</t>
    <phoneticPr fontId="2"/>
  </si>
  <si>
    <t>２部Ｂブロック</t>
    <rPh sb="1" eb="2">
      <t>ブ</t>
    </rPh>
    <phoneticPr fontId="2"/>
  </si>
  <si>
    <t>VS</t>
  </si>
  <si>
    <t>新規</t>
    <rPh sb="0" eb="2">
      <t>シンキ</t>
    </rPh>
    <phoneticPr fontId="2"/>
  </si>
  <si>
    <t>ブロック委員</t>
    <phoneticPr fontId="2"/>
  </si>
  <si>
    <t>-</t>
  </si>
  <si>
    <t>≪リーグ戦開催推奨日≫</t>
    <rPh sb="4" eb="5">
      <t>セン</t>
    </rPh>
    <rPh sb="5" eb="7">
      <t>カイサイ</t>
    </rPh>
    <rPh sb="7" eb="9">
      <t>スイショウ</t>
    </rPh>
    <rPh sb="9" eb="10">
      <t>ビ</t>
    </rPh>
    <phoneticPr fontId="2"/>
  </si>
  <si>
    <t>集計</t>
    <rPh sb="0" eb="2">
      <t>シュウケイ</t>
    </rPh>
    <phoneticPr fontId="2"/>
  </si>
  <si>
    <t>尾西ＦＣ</t>
    <rPh sb="0" eb="2">
      <t>ビサイ</t>
    </rPh>
    <phoneticPr fontId="2"/>
  </si>
  <si>
    <t>Aブロック1位</t>
    <rPh sb="6" eb="7">
      <t>イ</t>
    </rPh>
    <phoneticPr fontId="2"/>
  </si>
  <si>
    <t>Cブロック４位</t>
    <rPh sb="6" eb="7">
      <t>イ</t>
    </rPh>
    <phoneticPr fontId="2"/>
  </si>
  <si>
    <t>AIFA第3回津留建設工業リーグ2024西尾張リーグU-11</t>
    <rPh sb="4" eb="5">
      <t>ダイ</t>
    </rPh>
    <rPh sb="6" eb="7">
      <t>カイ</t>
    </rPh>
    <rPh sb="7" eb="9">
      <t>ツル</t>
    </rPh>
    <rPh sb="9" eb="11">
      <t>ケンセツ</t>
    </rPh>
    <rPh sb="11" eb="13">
      <t>コウギョウ</t>
    </rPh>
    <rPh sb="20" eb="21">
      <t>ニシ</t>
    </rPh>
    <rPh sb="21" eb="23">
      <t>オワリ</t>
    </rPh>
    <phoneticPr fontId="2"/>
  </si>
  <si>
    <t>Aブロック５位</t>
    <rPh sb="6" eb="7">
      <t>イ</t>
    </rPh>
    <phoneticPr fontId="2"/>
  </si>
  <si>
    <t>Cブロック６位</t>
    <rPh sb="6" eb="7">
      <t>イ</t>
    </rPh>
    <phoneticPr fontId="2"/>
  </si>
  <si>
    <t>Bブロック6位</t>
    <rPh sb="6" eb="7">
      <t>イ</t>
    </rPh>
    <phoneticPr fontId="2"/>
  </si>
  <si>
    <t>Bブロック7位</t>
    <rPh sb="6" eb="7">
      <t>イ</t>
    </rPh>
    <phoneticPr fontId="2"/>
  </si>
  <si>
    <t>Cブロック7位</t>
    <rPh sb="6" eb="7">
      <t>イ</t>
    </rPh>
    <phoneticPr fontId="2"/>
  </si>
  <si>
    <t>Aブロック９位</t>
    <rPh sb="6" eb="7">
      <t>イ</t>
    </rPh>
    <phoneticPr fontId="2"/>
  </si>
  <si>
    <t>Bブロック9位</t>
    <rPh sb="6" eb="7">
      <t>イ</t>
    </rPh>
    <phoneticPr fontId="2"/>
  </si>
  <si>
    <t>Bブロック１０位</t>
    <rPh sb="7" eb="8">
      <t>イ</t>
    </rPh>
    <phoneticPr fontId="2"/>
  </si>
  <si>
    <t>Aブロック１０位</t>
    <rPh sb="7" eb="8">
      <t>イ</t>
    </rPh>
    <phoneticPr fontId="2"/>
  </si>
  <si>
    <t>Bブロック5位</t>
    <rPh sb="6" eb="7">
      <t>イ</t>
    </rPh>
    <phoneticPr fontId="2"/>
  </si>
  <si>
    <t>Cブロック5位</t>
    <rPh sb="6" eb="7">
      <t>イ</t>
    </rPh>
    <phoneticPr fontId="2"/>
  </si>
  <si>
    <t>Aブロック6位</t>
    <rPh sb="6" eb="7">
      <t>イ</t>
    </rPh>
    <phoneticPr fontId="2"/>
  </si>
  <si>
    <t>Aブロック７位</t>
    <rPh sb="6" eb="7">
      <t>イ</t>
    </rPh>
    <phoneticPr fontId="2"/>
  </si>
  <si>
    <t>Cブロック8位</t>
    <rPh sb="6" eb="7">
      <t>イ</t>
    </rPh>
    <phoneticPr fontId="2"/>
  </si>
  <si>
    <t>Aブロック8位</t>
    <rPh sb="6" eb="7">
      <t>イ</t>
    </rPh>
    <phoneticPr fontId="2"/>
  </si>
  <si>
    <t>Cブロック9位</t>
    <rPh sb="6" eb="7">
      <t>イ</t>
    </rPh>
    <phoneticPr fontId="2"/>
  </si>
  <si>
    <t>Cブロック10位</t>
    <rPh sb="7" eb="8">
      <t>イ</t>
    </rPh>
    <phoneticPr fontId="2"/>
  </si>
  <si>
    <t>AIFA第3回津留建設工業リーグ2024西尾張リーグU-11　日程表</t>
    <rPh sb="3" eb="4">
      <t>ダイ</t>
    </rPh>
    <rPh sb="5" eb="6">
      <t>カイ</t>
    </rPh>
    <rPh sb="6" eb="8">
      <t>ツル</t>
    </rPh>
    <rPh sb="8" eb="10">
      <t>ケンセツ</t>
    </rPh>
    <rPh sb="10" eb="12">
      <t>コウギョウ</t>
    </rPh>
    <rPh sb="19" eb="20">
      <t>ニシ</t>
    </rPh>
    <rPh sb="20" eb="22">
      <t>オワリ</t>
    </rPh>
    <rPh sb="30" eb="33">
      <t>ニッテイヒョウ</t>
    </rPh>
    <phoneticPr fontId="2"/>
  </si>
  <si>
    <t>AIFA第3回津留建設工業リーグ2024西尾張リーグU-11</t>
    <phoneticPr fontId="2"/>
  </si>
  <si>
    <t>エルニーニョ美和</t>
    <rPh sb="6" eb="8">
      <t>ミワ</t>
    </rPh>
    <phoneticPr fontId="2"/>
  </si>
  <si>
    <t>Bブロック1位</t>
    <rPh sb="6" eb="7">
      <t>イ</t>
    </rPh>
    <phoneticPr fontId="2"/>
  </si>
  <si>
    <t>Cブロック1位</t>
    <rPh sb="6" eb="7">
      <t>イ</t>
    </rPh>
    <phoneticPr fontId="2"/>
  </si>
  <si>
    <t>Aブロック2位</t>
    <rPh sb="6" eb="7">
      <t>イ</t>
    </rPh>
    <phoneticPr fontId="2"/>
  </si>
  <si>
    <t>Bブロック2位</t>
    <rPh sb="6" eb="7">
      <t>イ</t>
    </rPh>
    <phoneticPr fontId="2"/>
  </si>
  <si>
    <t>Cブロック２位</t>
    <rPh sb="6" eb="7">
      <t>イ</t>
    </rPh>
    <phoneticPr fontId="2"/>
  </si>
  <si>
    <t>Aブロック３位</t>
    <rPh sb="6" eb="7">
      <t>イ</t>
    </rPh>
    <phoneticPr fontId="2"/>
  </si>
  <si>
    <t>Bブロック３位</t>
    <rPh sb="6" eb="7">
      <t>イ</t>
    </rPh>
    <phoneticPr fontId="2"/>
  </si>
  <si>
    <t>Cブロック３位</t>
    <rPh sb="6" eb="7">
      <t>イ</t>
    </rPh>
    <phoneticPr fontId="2"/>
  </si>
  <si>
    <t>Aブロック４位</t>
    <rPh sb="6" eb="7">
      <t>イ</t>
    </rPh>
    <phoneticPr fontId="2"/>
  </si>
  <si>
    <t>Bブロック４位</t>
    <rPh sb="6" eb="7">
      <t>イ</t>
    </rPh>
    <phoneticPr fontId="2"/>
  </si>
  <si>
    <t>エルニーニョ美和</t>
    <rPh sb="6" eb="8">
      <t>ビワ</t>
    </rPh>
    <phoneticPr fontId="2"/>
  </si>
  <si>
    <t>２部Bブロック</t>
    <rPh sb="1" eb="2">
      <t>ブ</t>
    </rPh>
    <phoneticPr fontId="2"/>
  </si>
  <si>
    <t>　５月２５日（土）</t>
    <rPh sb="2" eb="3">
      <t>ツキ</t>
    </rPh>
    <rPh sb="5" eb="6">
      <t>ヒ</t>
    </rPh>
    <rPh sb="7" eb="8">
      <t>ド</t>
    </rPh>
    <phoneticPr fontId="2"/>
  </si>
  <si>
    <t>日光川浄化センター</t>
    <rPh sb="0" eb="3">
      <t>ニッコウガワ</t>
    </rPh>
    <rPh sb="3" eb="5">
      <t>ジョウカ</t>
    </rPh>
    <phoneticPr fontId="2"/>
  </si>
  <si>
    <t>親水公園</t>
    <rPh sb="0" eb="4">
      <t>オヤミズコウエン</t>
    </rPh>
    <phoneticPr fontId="2"/>
  </si>
  <si>
    <t>木曽川運動場</t>
    <rPh sb="0" eb="6">
      <t>キソガワウンドウジョウ</t>
    </rPh>
    <phoneticPr fontId="2"/>
  </si>
  <si>
    <t>尾張ＦＣ Ａ</t>
    <rPh sb="0" eb="2">
      <t>オワリ</t>
    </rPh>
    <phoneticPr fontId="2"/>
  </si>
  <si>
    <t>ＦＣ市江</t>
    <rPh sb="2" eb="4">
      <t>イチエ</t>
    </rPh>
    <phoneticPr fontId="2"/>
  </si>
  <si>
    <t>Ｆ.Ｃ.ＤＩＶＩＮＥ Ａ</t>
    <phoneticPr fontId="2"/>
  </si>
  <si>
    <t>エルニーニョ美和</t>
    <rPh sb="6" eb="8">
      <t>ミワ</t>
    </rPh>
    <phoneticPr fontId="2"/>
  </si>
  <si>
    <t>クレバーフットＢ</t>
    <phoneticPr fontId="2"/>
  </si>
  <si>
    <t>尾西ＦＣ</t>
    <rPh sb="0" eb="2">
      <t>ビサイ</t>
    </rPh>
    <phoneticPr fontId="2"/>
  </si>
  <si>
    <t>一宮ＦＣ Ａ</t>
    <rPh sb="0" eb="2">
      <t>イチノミヤ</t>
    </rPh>
    <phoneticPr fontId="2"/>
  </si>
  <si>
    <t>愛知ＦＣ一宮Ａ</t>
    <rPh sb="0" eb="2">
      <t>アイチ</t>
    </rPh>
    <rPh sb="4" eb="6">
      <t>イチノミヤ</t>
    </rPh>
    <phoneticPr fontId="2"/>
  </si>
  <si>
    <t>ＴＲＹ愛知ＦＡ</t>
    <rPh sb="3" eb="5">
      <t>アイチ</t>
    </rPh>
    <phoneticPr fontId="2"/>
  </si>
  <si>
    <t>日光川浄化</t>
    <rPh sb="0" eb="5">
      <t>ニッコウガワジョウカ</t>
    </rPh>
    <phoneticPr fontId="2"/>
  </si>
  <si>
    <t>木曽川運動場</t>
    <rPh sb="0" eb="6">
      <t>キソガワウンドウジョウ</t>
    </rPh>
    <phoneticPr fontId="2"/>
  </si>
  <si>
    <t>親水公園</t>
    <rPh sb="0" eb="4">
      <t>オヤミズコウエン</t>
    </rPh>
    <phoneticPr fontId="2"/>
  </si>
  <si>
    <t>クレバーフットＡ</t>
    <phoneticPr fontId="2"/>
  </si>
  <si>
    <t>Ｆ.Ｃ.ＤＩＶＩＮＥ Ａ</t>
    <phoneticPr fontId="2"/>
  </si>
  <si>
    <t>クレバーフットＢ</t>
    <phoneticPr fontId="2"/>
  </si>
  <si>
    <t>アクアＪＦＣ愛西</t>
    <rPh sb="6" eb="8">
      <t>アイサイ</t>
    </rPh>
    <phoneticPr fontId="2"/>
  </si>
  <si>
    <t>Ｆ.Ｃ ＫＯＮＡＮ</t>
    <phoneticPr fontId="2"/>
  </si>
  <si>
    <t>ＦＣ ｇｏｌａｚｏｇｏｌ一宮</t>
    <rPh sb="3" eb="14">
      <t>ＧＯＬＡＺＯＧＯＬイチノミヤ</t>
    </rPh>
    <phoneticPr fontId="2"/>
  </si>
  <si>
    <t>モノリスＦＣ</t>
    <phoneticPr fontId="2"/>
  </si>
  <si>
    <t>尾張ＦＣ Ｂ</t>
    <rPh sb="0" eb="2">
      <t>オワリ</t>
    </rPh>
    <phoneticPr fontId="2"/>
  </si>
  <si>
    <t>一宮ＦＣ Ｂ</t>
    <rPh sb="0" eb="2">
      <t>イチノミヤ</t>
    </rPh>
    <phoneticPr fontId="2"/>
  </si>
  <si>
    <t>Ｌｉｖｅｎｔ</t>
    <phoneticPr fontId="2"/>
  </si>
  <si>
    <t>尾西ＳＳ</t>
    <rPh sb="0" eb="2">
      <t>ビサイ</t>
    </rPh>
    <phoneticPr fontId="2"/>
  </si>
  <si>
    <t>ドルフィンＦＣ Ｂ</t>
    <phoneticPr fontId="2"/>
  </si>
  <si>
    <t>岩倉ＦＣフォルテ</t>
    <rPh sb="0" eb="2">
      <t>イワクラ</t>
    </rPh>
    <phoneticPr fontId="2"/>
  </si>
  <si>
    <t>犬山クラブＢ</t>
    <rPh sb="0" eb="2">
      <t>イヌヤマ</t>
    </rPh>
    <phoneticPr fontId="2"/>
  </si>
  <si>
    <t>祖父江少年ＳＣ</t>
    <rPh sb="0" eb="3">
      <t>ソブエ</t>
    </rPh>
    <rPh sb="3" eb="5">
      <t>ショウネン</t>
    </rPh>
    <phoneticPr fontId="2"/>
  </si>
  <si>
    <t>扶桑ＦＣ</t>
    <rPh sb="0" eb="2">
      <t>フソウ</t>
    </rPh>
    <phoneticPr fontId="2"/>
  </si>
  <si>
    <t>津島ＡＦＣ</t>
    <rPh sb="0" eb="2">
      <t>ツシマ</t>
    </rPh>
    <phoneticPr fontId="2"/>
  </si>
  <si>
    <t>ＳＡＫＵＲＡ ＦＣ</t>
    <phoneticPr fontId="2"/>
  </si>
  <si>
    <t>犬山クラブＡ</t>
    <rPh sb="0" eb="2">
      <t>イヌヤマ</t>
    </rPh>
    <phoneticPr fontId="2"/>
  </si>
  <si>
    <t>弥富ＪＳＳ</t>
    <rPh sb="0" eb="2">
      <t>ヤトミ</t>
    </rPh>
    <phoneticPr fontId="2"/>
  </si>
  <si>
    <t>アシストＦＣ</t>
    <phoneticPr fontId="2"/>
  </si>
  <si>
    <t>Ｆ.Ｃ.ＤＩＶＩＮＥ Ｂ</t>
    <phoneticPr fontId="2"/>
  </si>
  <si>
    <t>木曽川ＳＳＳ</t>
    <rPh sb="0" eb="3">
      <t>キソガワ</t>
    </rPh>
    <phoneticPr fontId="2"/>
  </si>
  <si>
    <t>ＰｏｓｉｔｉｖｏＦＣ</t>
    <phoneticPr fontId="2"/>
  </si>
  <si>
    <t>丹陽ＦＣ/ｒａｂｏｎａ一宮</t>
    <phoneticPr fontId="2"/>
  </si>
  <si>
    <t>愛知ＦＣ一宮Ｂ</t>
    <phoneticPr fontId="2"/>
  </si>
  <si>
    <t>ＡＩＳＡＩ ＦＣ</t>
    <phoneticPr fontId="2"/>
  </si>
  <si>
    <t>【　　犬山クラブＢ　　】</t>
    <rPh sb="3" eb="5">
      <t>イヌヤマ</t>
    </rPh>
    <phoneticPr fontId="2"/>
  </si>
  <si>
    <t>【　　ＳＡＫＵＲＡ ＦＣ　　】</t>
    <phoneticPr fontId="2"/>
  </si>
  <si>
    <t>【　　　尾西ＦＣ　　　】</t>
    <rPh sb="4" eb="6">
      <t>ビサイ</t>
    </rPh>
    <phoneticPr fontId="2"/>
  </si>
  <si>
    <t>ドルフィンＦＣ Ａ</t>
  </si>
  <si>
    <t>ドルフィンＦＣ 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</si>
</sst>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7"/>
      <color indexed="55"/>
      <name val="HG丸ｺﾞｼｯｸM-PRO"/>
      <family val="3"/>
      <charset val="128"/>
    </font>
    <font>
      <sz val="10.5"/>
      <name val="ＭＳ Ｐゴシック"/>
      <family val="3"/>
      <charset val="128"/>
    </font>
    <font>
      <sz val="8"/>
      <name val="HG丸ｺﾞｼｯｸM-PRO"/>
      <family val="3"/>
      <charset val="128"/>
    </font>
    <font>
      <b/>
      <sz val="2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sz val="7"/>
      <color theme="0" tint="-0.34998626667073579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23" fillId="0" borderId="0">
      <alignment vertical="center"/>
    </xf>
  </cellStyleXfs>
  <cellXfs count="501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4" fillId="0" borderId="0" xfId="0" applyFo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shrinkToFit="1"/>
    </xf>
    <xf numFmtId="0" fontId="8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0" xfId="0" applyFont="1">
      <alignment vertical="center"/>
    </xf>
    <xf numFmtId="0" fontId="0" fillId="0" borderId="0" xfId="0" applyAlignment="1">
      <alignment horizontal="center" vertical="top" textRotation="255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shrinkToFit="1"/>
    </xf>
    <xf numFmtId="0" fontId="0" fillId="0" borderId="15" xfId="0" applyBorder="1">
      <alignment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3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12" fillId="0" borderId="0" xfId="0" applyFont="1" applyAlignment="1"/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top" textRotation="255"/>
    </xf>
    <xf numFmtId="0" fontId="12" fillId="0" borderId="0" xfId="0" applyFont="1" applyAlignment="1">
      <alignment horizontal="center"/>
    </xf>
    <xf numFmtId="0" fontId="14" fillId="0" borderId="0" xfId="0" applyFont="1">
      <alignment vertical="center"/>
    </xf>
    <xf numFmtId="0" fontId="24" fillId="0" borderId="12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0" fontId="17" fillId="0" borderId="1" xfId="1" applyFont="1" applyBorder="1" applyAlignment="1">
      <alignment horizontal="center" vertical="center" shrinkToFit="1"/>
    </xf>
    <xf numFmtId="0" fontId="18" fillId="0" borderId="0" xfId="1" applyFont="1"/>
    <xf numFmtId="0" fontId="18" fillId="3" borderId="0" xfId="1" applyFont="1" applyFill="1"/>
    <xf numFmtId="0" fontId="18" fillId="4" borderId="0" xfId="1" applyFont="1" applyFill="1"/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0" borderId="0" xfId="0" applyFont="1" applyAlignment="1">
      <alignment vertical="center" shrinkToFit="1"/>
    </xf>
    <xf numFmtId="0" fontId="12" fillId="5" borderId="23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3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5" borderId="37" xfId="0" applyFill="1" applyBorder="1" applyAlignment="1">
      <alignment horizontal="center" shrinkToFit="1"/>
    </xf>
    <xf numFmtId="0" fontId="0" fillId="5" borderId="38" xfId="0" applyFill="1" applyBorder="1" applyAlignment="1">
      <alignment horizontal="center" shrinkToFit="1"/>
    </xf>
    <xf numFmtId="0" fontId="0" fillId="5" borderId="15" xfId="0" applyFill="1" applyBorder="1" applyAlignment="1">
      <alignment horizontal="center" shrinkToFit="1"/>
    </xf>
    <xf numFmtId="0" fontId="0" fillId="5" borderId="39" xfId="0" applyFill="1" applyBorder="1" applyAlignment="1">
      <alignment horizontal="center" shrinkToFit="1"/>
    </xf>
    <xf numFmtId="0" fontId="0" fillId="5" borderId="22" xfId="0" applyFill="1" applyBorder="1" applyAlignment="1">
      <alignment horizontal="center" shrinkToFit="1"/>
    </xf>
    <xf numFmtId="0" fontId="0" fillId="5" borderId="23" xfId="0" applyFill="1" applyBorder="1" applyAlignment="1">
      <alignment horizontal="center" shrinkToFit="1"/>
    </xf>
    <xf numFmtId="0" fontId="23" fillId="0" borderId="14" xfId="2" applyBorder="1" applyAlignment="1">
      <alignment horizontal="center" vertical="center" shrinkToFit="1"/>
    </xf>
    <xf numFmtId="0" fontId="23" fillId="0" borderId="12" xfId="2" applyBorder="1" applyAlignment="1">
      <alignment horizontal="center" vertical="center" shrinkToFit="1"/>
    </xf>
    <xf numFmtId="0" fontId="23" fillId="0" borderId="13" xfId="2" applyBorder="1" applyAlignment="1">
      <alignment horizontal="center" vertical="center" shrinkToFit="1"/>
    </xf>
    <xf numFmtId="0" fontId="23" fillId="0" borderId="40" xfId="2" applyBorder="1" applyAlignment="1">
      <alignment horizontal="center" vertical="center" shrinkToFit="1"/>
    </xf>
    <xf numFmtId="0" fontId="23" fillId="0" borderId="2" xfId="2" applyBorder="1" applyAlignment="1">
      <alignment horizontal="center" vertical="center" shrinkToFit="1"/>
    </xf>
    <xf numFmtId="0" fontId="23" fillId="0" borderId="1" xfId="2" applyBorder="1" applyAlignment="1">
      <alignment horizontal="center" vertical="center" shrinkToFit="1"/>
    </xf>
    <xf numFmtId="0" fontId="23" fillId="0" borderId="17" xfId="2" applyBorder="1" applyAlignment="1">
      <alignment horizontal="center" vertical="center" shrinkToFit="1"/>
    </xf>
    <xf numFmtId="0" fontId="23" fillId="0" borderId="41" xfId="2" applyBorder="1" applyAlignment="1">
      <alignment horizontal="center" vertical="center" shrinkToFit="1"/>
    </xf>
    <xf numFmtId="0" fontId="23" fillId="0" borderId="42" xfId="2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2" fillId="0" borderId="0" xfId="0" applyFont="1" applyAlignment="1">
      <alignment vertical="center" shrinkToFit="1"/>
    </xf>
    <xf numFmtId="0" fontId="12" fillId="5" borderId="29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 shrinkToFit="1"/>
      <protection locked="0"/>
    </xf>
    <xf numFmtId="0" fontId="0" fillId="0" borderId="41" xfId="0" applyBorder="1" applyAlignment="1" applyProtection="1">
      <alignment horizontal="center" vertical="center" shrinkToFit="1"/>
      <protection locked="0"/>
    </xf>
    <xf numFmtId="0" fontId="0" fillId="0" borderId="42" xfId="0" applyBorder="1" applyAlignment="1" applyProtection="1">
      <alignment horizontal="center" vertical="center" shrinkToFit="1"/>
      <protection locked="0"/>
    </xf>
    <xf numFmtId="0" fontId="0" fillId="0" borderId="53" xfId="0" applyBorder="1" applyAlignment="1" applyProtection="1">
      <alignment horizontal="center" vertical="center" shrinkToFit="1"/>
      <protection locked="0"/>
    </xf>
    <xf numFmtId="0" fontId="14" fillId="0" borderId="0" xfId="0" applyFont="1" applyAlignment="1">
      <alignment horizontal="center" vertical="center" textRotation="255"/>
    </xf>
    <xf numFmtId="0" fontId="25" fillId="0" borderId="1" xfId="1" applyFont="1" applyBorder="1" applyAlignment="1">
      <alignment horizontal="center" vertical="center" shrinkToFit="1"/>
    </xf>
    <xf numFmtId="0" fontId="19" fillId="0" borderId="15" xfId="1" applyFont="1" applyBorder="1" applyAlignment="1">
      <alignment vertical="center" shrinkToFit="1"/>
    </xf>
    <xf numFmtId="0" fontId="19" fillId="0" borderId="51" xfId="1" applyFont="1" applyBorder="1" applyAlignment="1">
      <alignment vertical="center" shrinkToFit="1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56" fontId="3" fillId="0" borderId="0" xfId="0" applyNumberFormat="1" applyFont="1">
      <alignment vertical="center"/>
    </xf>
    <xf numFmtId="0" fontId="3" fillId="0" borderId="58" xfId="0" applyFont="1" applyBorder="1" applyAlignment="1">
      <alignment horizontal="center" vertical="center" shrinkToFit="1"/>
    </xf>
    <xf numFmtId="0" fontId="0" fillId="5" borderId="3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23" fillId="0" borderId="37" xfId="2" applyBorder="1" applyAlignment="1">
      <alignment horizontal="center"/>
    </xf>
    <xf numFmtId="0" fontId="23" fillId="0" borderId="38" xfId="2" applyBorder="1" applyAlignment="1">
      <alignment horizontal="center"/>
    </xf>
    <xf numFmtId="0" fontId="23" fillId="0" borderId="15" xfId="2" applyBorder="1" applyAlignment="1">
      <alignment horizontal="center"/>
    </xf>
    <xf numFmtId="0" fontId="23" fillId="0" borderId="39" xfId="2" applyBorder="1" applyAlignment="1">
      <alignment horizontal="center"/>
    </xf>
    <xf numFmtId="0" fontId="23" fillId="0" borderId="22" xfId="2" applyBorder="1" applyAlignment="1">
      <alignment horizontal="center"/>
    </xf>
    <xf numFmtId="0" fontId="23" fillId="0" borderId="23" xfId="2" applyBorder="1" applyAlignment="1">
      <alignment horizontal="center"/>
    </xf>
    <xf numFmtId="0" fontId="0" fillId="0" borderId="51" xfId="0" applyBorder="1">
      <alignment vertical="center"/>
    </xf>
    <xf numFmtId="0" fontId="0" fillId="5" borderId="35" xfId="0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5" borderId="35" xfId="0" applyFill="1" applyBorder="1" applyAlignment="1" applyProtection="1">
      <alignment horizontal="center" vertical="center"/>
      <protection locked="0"/>
    </xf>
    <xf numFmtId="0" fontId="23" fillId="0" borderId="5" xfId="2" applyBorder="1" applyAlignment="1">
      <alignment horizontal="center" vertical="center" shrinkToFit="1"/>
    </xf>
    <xf numFmtId="0" fontId="23" fillId="0" borderId="7" xfId="2" applyBorder="1" applyAlignment="1">
      <alignment horizontal="center" vertical="center" shrinkToFit="1"/>
    </xf>
    <xf numFmtId="0" fontId="23" fillId="0" borderId="18" xfId="2" applyBorder="1" applyAlignment="1">
      <alignment horizontal="center" vertical="center" shrinkToFit="1"/>
    </xf>
    <xf numFmtId="0" fontId="23" fillId="0" borderId="32" xfId="2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8" fillId="0" borderId="0" xfId="1" applyFont="1" applyFill="1"/>
    <xf numFmtId="0" fontId="22" fillId="0" borderId="15" xfId="0" applyFont="1" applyBorder="1" applyAlignment="1">
      <alignment horizontal="center" vertical="center" wrapText="1" shrinkToFit="1"/>
    </xf>
    <xf numFmtId="0" fontId="22" fillId="0" borderId="55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shrinkToFit="1"/>
    </xf>
    <xf numFmtId="0" fontId="7" fillId="0" borderId="39" xfId="0" applyFont="1" applyBorder="1" applyAlignment="1">
      <alignment horizontal="center" vertical="center" shrinkToFit="1"/>
    </xf>
    <xf numFmtId="0" fontId="7" fillId="0" borderId="51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2" fillId="0" borderId="22" xfId="0" applyFont="1" applyBorder="1" applyAlignment="1">
      <alignment horizontal="center" vertical="center" wrapText="1" shrinkToFit="1"/>
    </xf>
    <xf numFmtId="0" fontId="22" fillId="0" borderId="56" xfId="0" applyFont="1" applyBorder="1" applyAlignment="1">
      <alignment horizontal="center" vertical="center" wrapText="1" shrinkToFit="1"/>
    </xf>
    <xf numFmtId="0" fontId="22" fillId="0" borderId="36" xfId="0" applyFont="1" applyBorder="1" applyAlignment="1">
      <alignment horizontal="center" vertical="center" wrapText="1" shrinkToFit="1"/>
    </xf>
    <xf numFmtId="0" fontId="22" fillId="0" borderId="65" xfId="0" applyFont="1" applyBorder="1" applyAlignment="1">
      <alignment horizontal="center" vertical="center" wrapText="1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62" xfId="0" applyFont="1" applyBorder="1" applyAlignment="1">
      <alignment horizontal="center" vertical="center" shrinkToFit="1"/>
    </xf>
    <xf numFmtId="0" fontId="7" fillId="0" borderId="63" xfId="0" applyFont="1" applyBorder="1" applyAlignment="1">
      <alignment horizontal="center" vertical="center" shrinkToFit="1"/>
    </xf>
    <xf numFmtId="0" fontId="22" fillId="0" borderId="62" xfId="0" applyFont="1" applyBorder="1" applyAlignment="1">
      <alignment horizontal="center" vertical="center" wrapText="1" shrinkToFit="1"/>
    </xf>
    <xf numFmtId="0" fontId="22" fillId="0" borderId="64" xfId="0" applyFont="1" applyBorder="1" applyAlignment="1">
      <alignment horizontal="center" vertical="center" wrapText="1" shrinkToFit="1"/>
    </xf>
    <xf numFmtId="0" fontId="7" fillId="0" borderId="65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15" xfId="0" applyFont="1" applyBorder="1" applyAlignment="1">
      <alignment horizontal="center" vertical="center" wrapText="1" shrinkToFit="1"/>
    </xf>
    <xf numFmtId="0" fontId="7" fillId="0" borderId="55" xfId="0" applyFont="1" applyBorder="1" applyAlignment="1">
      <alignment horizontal="center" vertical="center" wrapText="1" shrinkToFit="1"/>
    </xf>
    <xf numFmtId="56" fontId="3" fillId="0" borderId="0" xfId="0" applyNumberFormat="1" applyFont="1" applyAlignment="1">
      <alignment horizontal="center" vertical="center"/>
    </xf>
    <xf numFmtId="0" fontId="7" fillId="0" borderId="9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22" fillId="0" borderId="9" xfId="0" applyFont="1" applyBorder="1" applyAlignment="1">
      <alignment horizontal="center" vertical="center" wrapText="1" shrinkToFit="1"/>
    </xf>
    <xf numFmtId="0" fontId="22" fillId="0" borderId="66" xfId="0" applyFont="1" applyBorder="1" applyAlignment="1">
      <alignment horizontal="center" vertical="center" wrapText="1" shrinkToFit="1"/>
    </xf>
    <xf numFmtId="0" fontId="15" fillId="0" borderId="62" xfId="1" applyFont="1" applyBorder="1" applyAlignment="1">
      <alignment horizontal="center" vertical="center" shrinkToFit="1"/>
    </xf>
    <xf numFmtId="0" fontId="15" fillId="0" borderId="63" xfId="1" applyFont="1" applyBorder="1" applyAlignment="1">
      <alignment horizontal="center" vertical="center" shrinkToFit="1"/>
    </xf>
    <xf numFmtId="0" fontId="15" fillId="0" borderId="67" xfId="1" applyFont="1" applyBorder="1" applyAlignment="1">
      <alignment horizontal="center" vertical="center" shrinkToFit="1"/>
    </xf>
    <xf numFmtId="0" fontId="15" fillId="0" borderId="29" xfId="1" applyFont="1" applyBorder="1" applyAlignment="1">
      <alignment horizontal="center" vertical="center" shrinkToFit="1"/>
    </xf>
    <xf numFmtId="0" fontId="15" fillId="0" borderId="0" xfId="1" applyFont="1" applyAlignment="1">
      <alignment horizontal="center" vertical="center" shrinkToFit="1"/>
    </xf>
    <xf numFmtId="0" fontId="15" fillId="0" borderId="31" xfId="1" applyFont="1" applyBorder="1" applyAlignment="1">
      <alignment horizontal="center" vertical="center" shrinkToFit="1"/>
    </xf>
    <xf numFmtId="0" fontId="15" fillId="0" borderId="22" xfId="1" applyFont="1" applyBorder="1" applyAlignment="1">
      <alignment horizontal="center" vertical="center" shrinkToFit="1"/>
    </xf>
    <xf numFmtId="0" fontId="15" fillId="0" borderId="23" xfId="1" applyFont="1" applyBorder="1" applyAlignment="1">
      <alignment horizontal="center" vertical="center" shrinkToFit="1"/>
    </xf>
    <xf numFmtId="0" fontId="15" fillId="0" borderId="27" xfId="1" applyFont="1" applyBorder="1" applyAlignment="1">
      <alignment horizontal="center" vertical="center" shrinkToFit="1"/>
    </xf>
    <xf numFmtId="0" fontId="15" fillId="0" borderId="15" xfId="1" applyFont="1" applyBorder="1" applyAlignment="1">
      <alignment horizontal="center" vertical="center" shrinkToFit="1"/>
    </xf>
    <xf numFmtId="0" fontId="15" fillId="0" borderId="39" xfId="1" applyFont="1" applyBorder="1" applyAlignment="1">
      <alignment horizontal="center" vertical="center" shrinkToFit="1"/>
    </xf>
    <xf numFmtId="0" fontId="15" fillId="0" borderId="51" xfId="1" applyFont="1" applyBorder="1" applyAlignment="1">
      <alignment horizontal="center" vertical="center" shrinkToFit="1"/>
    </xf>
    <xf numFmtId="0" fontId="15" fillId="0" borderId="1" xfId="1" applyFont="1" applyBorder="1" applyAlignment="1">
      <alignment horizontal="center" vertical="center" shrinkToFit="1"/>
    </xf>
    <xf numFmtId="176" fontId="15" fillId="0" borderId="2" xfId="1" applyNumberFormat="1" applyFont="1" applyBorder="1" applyAlignment="1">
      <alignment horizontal="center" vertical="center" wrapText="1" shrinkToFit="1"/>
    </xf>
    <xf numFmtId="176" fontId="15" fillId="0" borderId="51" xfId="1" applyNumberFormat="1" applyFont="1" applyBorder="1" applyAlignment="1">
      <alignment horizontal="center" vertical="center" wrapText="1" shrinkToFit="1"/>
    </xf>
    <xf numFmtId="176" fontId="15" fillId="0" borderId="1" xfId="1" applyNumberFormat="1" applyFont="1" applyBorder="1" applyAlignment="1">
      <alignment horizontal="center" vertical="center" wrapText="1" shrinkToFit="1"/>
    </xf>
    <xf numFmtId="0" fontId="15" fillId="0" borderId="62" xfId="1" applyFont="1" applyBorder="1" applyAlignment="1">
      <alignment horizontal="center" vertical="center" wrapText="1" shrinkToFit="1"/>
    </xf>
    <xf numFmtId="0" fontId="15" fillId="0" borderId="63" xfId="1" applyFont="1" applyBorder="1" applyAlignment="1">
      <alignment horizontal="center" vertical="center" wrapText="1" shrinkToFit="1"/>
    </xf>
    <xf numFmtId="0" fontId="15" fillId="0" borderId="67" xfId="1" applyFont="1" applyBorder="1" applyAlignment="1">
      <alignment horizontal="center" vertical="center" wrapText="1" shrinkToFit="1"/>
    </xf>
    <xf numFmtId="0" fontId="15" fillId="0" borderId="29" xfId="1" applyFont="1" applyBorder="1" applyAlignment="1">
      <alignment horizontal="center" vertical="center" wrapText="1" shrinkToFit="1"/>
    </xf>
    <xf numFmtId="0" fontId="15" fillId="0" borderId="0" xfId="1" applyFont="1" applyAlignment="1">
      <alignment horizontal="center" vertical="center" wrapText="1" shrinkToFit="1"/>
    </xf>
    <xf numFmtId="0" fontId="15" fillId="0" borderId="31" xfId="1" applyFont="1" applyBorder="1" applyAlignment="1">
      <alignment horizontal="center" vertical="center" wrapText="1" shrinkToFit="1"/>
    </xf>
    <xf numFmtId="0" fontId="15" fillId="0" borderId="22" xfId="1" applyFont="1" applyBorder="1" applyAlignment="1">
      <alignment horizontal="center" vertical="center" wrapText="1" shrinkToFit="1"/>
    </xf>
    <xf numFmtId="0" fontId="15" fillId="0" borderId="23" xfId="1" applyFont="1" applyBorder="1" applyAlignment="1">
      <alignment horizontal="center" vertical="center" wrapText="1" shrinkToFit="1"/>
    </xf>
    <xf numFmtId="0" fontId="15" fillId="0" borderId="27" xfId="1" applyFont="1" applyBorder="1" applyAlignment="1">
      <alignment horizontal="center" vertical="center" wrapText="1" shrinkToFit="1"/>
    </xf>
    <xf numFmtId="20" fontId="16" fillId="0" borderId="1" xfId="1" applyNumberFormat="1" applyFont="1" applyBorder="1" applyAlignment="1">
      <alignment horizontal="center" vertical="center" shrinkToFit="1"/>
    </xf>
    <xf numFmtId="0" fontId="16" fillId="0" borderId="1" xfId="1" applyFont="1" applyBorder="1" applyAlignment="1">
      <alignment horizontal="center" vertical="center" shrinkToFit="1"/>
    </xf>
    <xf numFmtId="176" fontId="15" fillId="0" borderId="68" xfId="1" applyNumberFormat="1" applyFont="1" applyBorder="1" applyAlignment="1">
      <alignment horizontal="center" vertical="center" wrapText="1" shrinkToFit="1"/>
    </xf>
    <xf numFmtId="176" fontId="15" fillId="0" borderId="63" xfId="1" applyNumberFormat="1" applyFont="1" applyBorder="1" applyAlignment="1">
      <alignment horizontal="center" vertical="center" wrapText="1" shrinkToFit="1"/>
    </xf>
    <xf numFmtId="176" fontId="15" fillId="0" borderId="67" xfId="1" applyNumberFormat="1" applyFont="1" applyBorder="1" applyAlignment="1">
      <alignment horizontal="center" vertical="center" wrapText="1" shrinkToFit="1"/>
    </xf>
    <xf numFmtId="176" fontId="15" fillId="0" borderId="30" xfId="1" applyNumberFormat="1" applyFont="1" applyBorder="1" applyAlignment="1">
      <alignment horizontal="center" vertical="center" wrapText="1" shrinkToFit="1"/>
    </xf>
    <xf numFmtId="176" fontId="15" fillId="0" borderId="0" xfId="1" applyNumberFormat="1" applyFont="1" applyAlignment="1">
      <alignment horizontal="center" vertical="center" wrapText="1" shrinkToFit="1"/>
    </xf>
    <xf numFmtId="176" fontId="15" fillId="0" borderId="31" xfId="1" applyNumberFormat="1" applyFont="1" applyBorder="1" applyAlignment="1">
      <alignment horizontal="center" vertical="center" wrapText="1" shrinkToFit="1"/>
    </xf>
    <xf numFmtId="176" fontId="15" fillId="0" borderId="26" xfId="1" applyNumberFormat="1" applyFont="1" applyBorder="1" applyAlignment="1">
      <alignment horizontal="center" vertical="center" wrapText="1" shrinkToFit="1"/>
    </xf>
    <xf numFmtId="176" fontId="15" fillId="0" borderId="23" xfId="1" applyNumberFormat="1" applyFont="1" applyBorder="1" applyAlignment="1">
      <alignment horizontal="center" vertical="center" wrapText="1" shrinkToFit="1"/>
    </xf>
    <xf numFmtId="176" fontId="15" fillId="0" borderId="27" xfId="1" applyNumberFormat="1" applyFont="1" applyBorder="1" applyAlignment="1">
      <alignment horizontal="center" vertical="center" wrapText="1" shrinkToFit="1"/>
    </xf>
    <xf numFmtId="20" fontId="16" fillId="0" borderId="15" xfId="1" applyNumberFormat="1" applyFont="1" applyBorder="1" applyAlignment="1">
      <alignment horizontal="center" vertical="center" shrinkToFit="1"/>
    </xf>
    <xf numFmtId="20" fontId="16" fillId="0" borderId="51" xfId="1" applyNumberFormat="1" applyFont="1" applyBorder="1" applyAlignment="1">
      <alignment horizontal="center" vertical="center" shrinkToFit="1"/>
    </xf>
    <xf numFmtId="0" fontId="18" fillId="0" borderId="0" xfId="1" applyFont="1" applyAlignment="1">
      <alignment horizontal="center"/>
    </xf>
    <xf numFmtId="0" fontId="18" fillId="0" borderId="0" xfId="1" applyFont="1" applyFill="1" applyAlignment="1">
      <alignment horizontal="center"/>
    </xf>
    <xf numFmtId="0" fontId="15" fillId="0" borderId="0" xfId="1" applyFont="1" applyBorder="1" applyAlignment="1">
      <alignment horizontal="center" vertical="center" shrinkToFit="1"/>
    </xf>
    <xf numFmtId="176" fontId="15" fillId="0" borderId="0" xfId="1" applyNumberFormat="1" applyFont="1" applyBorder="1" applyAlignment="1">
      <alignment horizontal="center" vertical="center" wrapText="1" shrinkToFit="1"/>
    </xf>
    <xf numFmtId="0" fontId="15" fillId="0" borderId="0" xfId="1" applyFont="1" applyBorder="1" applyAlignment="1">
      <alignment horizontal="center" vertical="center" wrapText="1" shrinkToFit="1"/>
    </xf>
    <xf numFmtId="0" fontId="15" fillId="0" borderId="1" xfId="1" applyFont="1" applyBorder="1" applyAlignment="1">
      <alignment horizontal="center" vertical="center" wrapText="1" shrinkToFit="1"/>
    </xf>
    <xf numFmtId="0" fontId="24" fillId="0" borderId="1" xfId="1" applyFont="1" applyBorder="1" applyAlignment="1">
      <alignment horizontal="center" vertical="center" shrinkToFit="1"/>
    </xf>
    <xf numFmtId="0" fontId="24" fillId="0" borderId="15" xfId="1" applyFont="1" applyBorder="1" applyAlignment="1">
      <alignment horizontal="center" vertical="center"/>
    </xf>
    <xf numFmtId="0" fontId="24" fillId="0" borderId="39" xfId="1" applyFont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24" fillId="0" borderId="50" xfId="1" applyFont="1" applyBorder="1" applyAlignment="1">
      <alignment horizontal="center" vertical="center" wrapText="1"/>
    </xf>
    <xf numFmtId="0" fontId="24" fillId="0" borderId="39" xfId="1" applyFont="1" applyBorder="1" applyAlignment="1">
      <alignment horizontal="center" vertical="center" wrapText="1"/>
    </xf>
    <xf numFmtId="0" fontId="24" fillId="0" borderId="51" xfId="1" applyFont="1" applyBorder="1" applyAlignment="1">
      <alignment horizontal="center" vertical="center" wrapText="1"/>
    </xf>
    <xf numFmtId="20" fontId="26" fillId="0" borderId="15" xfId="1" applyNumberFormat="1" applyFont="1" applyBorder="1" applyAlignment="1">
      <alignment horizontal="center" vertical="center" shrinkToFit="1"/>
    </xf>
    <xf numFmtId="0" fontId="26" fillId="0" borderId="51" xfId="1" applyFont="1" applyBorder="1" applyAlignment="1">
      <alignment horizontal="center" vertical="center" shrinkToFit="1"/>
    </xf>
    <xf numFmtId="0" fontId="24" fillId="0" borderId="15" xfId="1" applyFont="1" applyBorder="1" applyAlignment="1">
      <alignment horizontal="center" vertical="center" shrinkToFit="1"/>
    </xf>
    <xf numFmtId="0" fontId="24" fillId="0" borderId="39" xfId="1" applyFont="1" applyBorder="1" applyAlignment="1">
      <alignment horizontal="center" vertical="center" shrinkToFit="1"/>
    </xf>
    <xf numFmtId="0" fontId="24" fillId="0" borderId="51" xfId="1" applyFont="1" applyBorder="1" applyAlignment="1">
      <alignment horizontal="center" vertical="center" shrinkToFit="1"/>
    </xf>
    <xf numFmtId="0" fontId="13" fillId="0" borderId="0" xfId="1" quotePrefix="1" applyFont="1" applyAlignment="1">
      <alignment horizontal="center" vertical="top"/>
    </xf>
    <xf numFmtId="0" fontId="14" fillId="0" borderId="0" xfId="1" applyFont="1"/>
    <xf numFmtId="0" fontId="14" fillId="0" borderId="25" xfId="1" applyFont="1" applyBorder="1"/>
    <xf numFmtId="0" fontId="15" fillId="0" borderId="6" xfId="1" applyFont="1" applyBorder="1" applyAlignment="1">
      <alignment horizontal="center" vertical="center"/>
    </xf>
    <xf numFmtId="0" fontId="15" fillId="0" borderId="5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6" fillId="0" borderId="3" xfId="1" applyFont="1" applyBorder="1" applyAlignment="1">
      <alignment horizontal="center" vertical="center" shrinkToFit="1"/>
    </xf>
    <xf numFmtId="0" fontId="15" fillId="0" borderId="3" xfId="1" applyFont="1" applyBorder="1" applyAlignment="1">
      <alignment horizontal="center" vertical="center" shrinkToFit="1"/>
    </xf>
    <xf numFmtId="0" fontId="15" fillId="0" borderId="37" xfId="1" applyFont="1" applyBorder="1" applyAlignment="1">
      <alignment horizontal="center" vertical="center" shrinkToFit="1"/>
    </xf>
    <xf numFmtId="0" fontId="15" fillId="0" borderId="38" xfId="1" applyFont="1" applyBorder="1" applyAlignment="1">
      <alignment horizontal="center" vertical="center" shrinkToFit="1"/>
    </xf>
    <xf numFmtId="0" fontId="15" fillId="0" borderId="52" xfId="1" applyFont="1" applyBorder="1" applyAlignment="1">
      <alignment horizontal="center" vertical="center" shrinkToFit="1"/>
    </xf>
    <xf numFmtId="0" fontId="15" fillId="0" borderId="37" xfId="1" applyFont="1" applyBorder="1" applyAlignment="1">
      <alignment horizontal="center" vertical="center"/>
    </xf>
    <xf numFmtId="0" fontId="15" fillId="0" borderId="38" xfId="1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top" textRotation="255"/>
    </xf>
    <xf numFmtId="0" fontId="12" fillId="0" borderId="45" xfId="0" applyFont="1" applyBorder="1" applyAlignment="1">
      <alignment horizontal="center" vertical="top" textRotation="255"/>
    </xf>
    <xf numFmtId="0" fontId="12" fillId="0" borderId="42" xfId="0" applyFont="1" applyBorder="1" applyAlignment="1">
      <alignment horizontal="center" vertical="top" textRotation="255"/>
    </xf>
    <xf numFmtId="0" fontId="12" fillId="0" borderId="16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5" borderId="62" xfId="0" applyFont="1" applyFill="1" applyBorder="1" applyAlignment="1">
      <alignment horizontal="center" vertical="center" shrinkToFit="1"/>
    </xf>
    <xf numFmtId="0" fontId="12" fillId="5" borderId="63" xfId="0" applyFont="1" applyFill="1" applyBorder="1" applyAlignment="1">
      <alignment horizontal="center" vertical="center" shrinkToFit="1"/>
    </xf>
    <xf numFmtId="0" fontId="12" fillId="5" borderId="67" xfId="0" applyFont="1" applyFill="1" applyBorder="1" applyAlignment="1">
      <alignment horizontal="center" vertical="center" shrinkToFit="1"/>
    </xf>
    <xf numFmtId="0" fontId="12" fillId="5" borderId="29" xfId="0" applyFont="1" applyFill="1" applyBorder="1" applyAlignment="1">
      <alignment horizontal="center" vertical="center" shrinkToFit="1"/>
    </xf>
    <xf numFmtId="0" fontId="12" fillId="5" borderId="0" xfId="0" applyFont="1" applyFill="1" applyAlignment="1">
      <alignment horizontal="center" vertical="center" shrinkToFit="1"/>
    </xf>
    <xf numFmtId="0" fontId="12" fillId="5" borderId="31" xfId="0" applyFont="1" applyFill="1" applyBorder="1" applyAlignment="1">
      <alignment horizontal="center" vertical="center" shrinkToFit="1"/>
    </xf>
    <xf numFmtId="0" fontId="12" fillId="5" borderId="24" xfId="0" applyFont="1" applyFill="1" applyBorder="1" applyAlignment="1">
      <alignment horizontal="center" vertical="center" shrinkToFit="1"/>
    </xf>
    <xf numFmtId="0" fontId="12" fillId="5" borderId="25" xfId="0" applyFont="1" applyFill="1" applyBorder="1" applyAlignment="1">
      <alignment horizontal="center" vertical="center" shrinkToFit="1"/>
    </xf>
    <xf numFmtId="0" fontId="12" fillId="5" borderId="48" xfId="0" applyFont="1" applyFill="1" applyBorder="1" applyAlignment="1">
      <alignment horizontal="center" vertical="center" shrinkToFit="1"/>
    </xf>
    <xf numFmtId="0" fontId="12" fillId="5" borderId="22" xfId="0" applyFont="1" applyFill="1" applyBorder="1" applyAlignment="1">
      <alignment horizontal="center" vertical="center" shrinkToFit="1"/>
    </xf>
    <xf numFmtId="0" fontId="12" fillId="5" borderId="23" xfId="0" applyFont="1" applyFill="1" applyBorder="1" applyAlignment="1">
      <alignment horizontal="center" vertical="center" shrinkToFit="1"/>
    </xf>
    <xf numFmtId="0" fontId="12" fillId="5" borderId="27" xfId="0" applyFont="1" applyFill="1" applyBorder="1" applyAlignment="1">
      <alignment horizontal="center" vertical="center" shrinkToFit="1"/>
    </xf>
    <xf numFmtId="0" fontId="12" fillId="0" borderId="62" xfId="0" applyFont="1" applyBorder="1" applyAlignment="1">
      <alignment horizontal="center" vertical="center" shrinkToFit="1"/>
    </xf>
    <xf numFmtId="0" fontId="12" fillId="0" borderId="63" xfId="0" applyFont="1" applyBorder="1" applyAlignment="1">
      <alignment horizontal="center" vertical="center" shrinkToFit="1"/>
    </xf>
    <xf numFmtId="0" fontId="12" fillId="0" borderId="67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1" xfId="0" applyFont="1" applyBorder="1" applyAlignment="1">
      <alignment horizontal="center"/>
    </xf>
    <xf numFmtId="56" fontId="12" fillId="0" borderId="62" xfId="0" quotePrefix="1" applyNumberFormat="1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2" fillId="5" borderId="29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shrinkToFit="1"/>
    </xf>
    <xf numFmtId="0" fontId="12" fillId="0" borderId="46" xfId="0" applyFont="1" applyBorder="1" applyAlignment="1">
      <alignment horizontal="center" vertical="center" shrinkToFit="1"/>
    </xf>
    <xf numFmtId="0" fontId="12" fillId="0" borderId="19" xfId="0" applyFont="1" applyBorder="1" applyAlignment="1">
      <alignment horizontal="center" vertical="center" shrinkToFit="1"/>
    </xf>
    <xf numFmtId="0" fontId="12" fillId="0" borderId="13" xfId="0" applyFont="1" applyBorder="1" applyAlignment="1">
      <alignment horizontal="center" vertical="center" shrinkToFit="1"/>
    </xf>
    <xf numFmtId="0" fontId="12" fillId="0" borderId="68" xfId="0" applyFont="1" applyBorder="1" applyAlignment="1">
      <alignment horizontal="center" vertical="center" shrinkToFit="1"/>
    </xf>
    <xf numFmtId="56" fontId="12" fillId="5" borderId="62" xfId="0" quotePrefix="1" applyNumberFormat="1" applyFont="1" applyFill="1" applyBorder="1" applyAlignment="1">
      <alignment horizontal="center" vertical="center" shrinkToFit="1"/>
    </xf>
    <xf numFmtId="0" fontId="12" fillId="0" borderId="69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56" fontId="12" fillId="5" borderId="62" xfId="0" applyNumberFormat="1" applyFont="1" applyFill="1" applyBorder="1" applyAlignment="1">
      <alignment horizontal="center" vertical="center" shrinkToFit="1"/>
    </xf>
    <xf numFmtId="56" fontId="12" fillId="0" borderId="62" xfId="0" quotePrefix="1" applyNumberFormat="1" applyFont="1" applyBorder="1" applyAlignment="1">
      <alignment horizontal="center" vertical="center" shrinkToFit="1"/>
    </xf>
    <xf numFmtId="56" fontId="12" fillId="5" borderId="62" xfId="0" quotePrefix="1" applyNumberFormat="1" applyFont="1" applyFill="1" applyBorder="1" applyAlignment="1">
      <alignment horizontal="center"/>
    </xf>
    <xf numFmtId="0" fontId="12" fillId="5" borderId="63" xfId="0" applyFont="1" applyFill="1" applyBorder="1" applyAlignment="1">
      <alignment horizontal="center"/>
    </xf>
    <xf numFmtId="0" fontId="12" fillId="0" borderId="29" xfId="0" applyFont="1" applyBorder="1" applyAlignment="1">
      <alignment horizontal="center" shrinkToFit="1"/>
    </xf>
    <xf numFmtId="0" fontId="12" fillId="0" borderId="0" xfId="0" applyFont="1" applyBorder="1" applyAlignment="1">
      <alignment horizontal="center" shrinkToFit="1"/>
    </xf>
    <xf numFmtId="0" fontId="12" fillId="0" borderId="31" xfId="0" applyFont="1" applyBorder="1" applyAlignment="1">
      <alignment horizontal="center" shrinkToFit="1"/>
    </xf>
    <xf numFmtId="0" fontId="12" fillId="5" borderId="0" xfId="0" applyFont="1" applyFill="1" applyBorder="1" applyAlignment="1">
      <alignment horizontal="center" vertical="center" shrinkToFit="1"/>
    </xf>
    <xf numFmtId="0" fontId="12" fillId="0" borderId="71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top" textRotation="255"/>
    </xf>
    <xf numFmtId="0" fontId="12" fillId="0" borderId="29" xfId="0" quotePrefix="1" applyFont="1" applyBorder="1" applyAlignment="1">
      <alignment horizontal="center" vertical="center" shrinkToFit="1"/>
    </xf>
    <xf numFmtId="0" fontId="12" fillId="0" borderId="70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5" borderId="31" xfId="0" applyFont="1" applyFill="1" applyBorder="1" applyAlignment="1">
      <alignment horizontal="center"/>
    </xf>
    <xf numFmtId="56" fontId="12" fillId="0" borderId="9" xfId="0" quotePrefix="1" applyNumberFormat="1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47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top" textRotation="255"/>
    </xf>
    <xf numFmtId="0" fontId="12" fillId="0" borderId="58" xfId="0" applyFont="1" applyBorder="1" applyAlignment="1">
      <alignment horizontal="center" vertical="top" textRotation="255"/>
    </xf>
    <xf numFmtId="0" fontId="12" fillId="0" borderId="49" xfId="0" applyFont="1" applyBorder="1" applyAlignment="1">
      <alignment horizontal="center" vertical="top" textRotation="255"/>
    </xf>
    <xf numFmtId="0" fontId="12" fillId="0" borderId="70" xfId="0" applyFont="1" applyBorder="1" applyAlignment="1">
      <alignment horizontal="center" vertical="top" textRotation="255"/>
    </xf>
    <xf numFmtId="0" fontId="12" fillId="0" borderId="69" xfId="0" applyFont="1" applyBorder="1" applyAlignment="1">
      <alignment horizontal="center" vertical="top" textRotation="255"/>
    </xf>
    <xf numFmtId="0" fontId="12" fillId="0" borderId="71" xfId="0" applyFont="1" applyBorder="1" applyAlignment="1">
      <alignment horizontal="center" vertical="top" textRotation="255"/>
    </xf>
    <xf numFmtId="0" fontId="12" fillId="0" borderId="33" xfId="0" applyFont="1" applyBorder="1" applyAlignment="1">
      <alignment horizontal="center" vertical="top" textRotation="255"/>
    </xf>
    <xf numFmtId="0" fontId="12" fillId="0" borderId="11" xfId="0" applyFont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12" fillId="0" borderId="48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/>
    </xf>
    <xf numFmtId="0" fontId="12" fillId="0" borderId="6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2" fillId="0" borderId="68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Alignment="1">
      <alignment horizontal="center" shrinkToFit="1"/>
    </xf>
    <xf numFmtId="0" fontId="12" fillId="0" borderId="71" xfId="0" applyFont="1" applyBorder="1" applyAlignment="1">
      <alignment horizontal="center" vertical="center" shrinkToFit="1"/>
    </xf>
    <xf numFmtId="0" fontId="12" fillId="5" borderId="10" xfId="0" applyFont="1" applyFill="1" applyBorder="1" applyAlignment="1">
      <alignment horizontal="center" vertical="center" shrinkToFit="1"/>
    </xf>
    <xf numFmtId="0" fontId="12" fillId="5" borderId="11" xfId="0" applyFont="1" applyFill="1" applyBorder="1" applyAlignment="1">
      <alignment horizontal="center" vertical="center" shrinkToFit="1"/>
    </xf>
    <xf numFmtId="0" fontId="12" fillId="5" borderId="47" xfId="0" applyFont="1" applyFill="1" applyBorder="1" applyAlignment="1">
      <alignment horizontal="center" vertical="center" shrinkToFit="1"/>
    </xf>
    <xf numFmtId="0" fontId="12" fillId="5" borderId="30" xfId="0" applyFont="1" applyFill="1" applyBorder="1" applyAlignment="1">
      <alignment horizontal="center" vertical="center" shrinkToFit="1"/>
    </xf>
    <xf numFmtId="0" fontId="12" fillId="5" borderId="26" xfId="0" applyFont="1" applyFill="1" applyBorder="1" applyAlignment="1">
      <alignment horizontal="center" vertical="center" shrinkToFit="1"/>
    </xf>
    <xf numFmtId="56" fontId="12" fillId="0" borderId="9" xfId="0" applyNumberFormat="1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6" xfId="0" applyFont="1" applyFill="1" applyBorder="1" applyAlignment="1">
      <alignment horizontal="center" vertical="center"/>
    </xf>
    <xf numFmtId="0" fontId="12" fillId="2" borderId="28" xfId="0" applyFont="1" applyFill="1" applyBorder="1" applyAlignment="1">
      <alignment horizontal="center" vertical="center"/>
    </xf>
    <xf numFmtId="0" fontId="12" fillId="2" borderId="57" xfId="0" applyFont="1" applyFill="1" applyBorder="1" applyAlignment="1">
      <alignment horizontal="center" vertical="center"/>
    </xf>
    <xf numFmtId="0" fontId="12" fillId="5" borderId="64" xfId="0" applyFont="1" applyFill="1" applyBorder="1" applyAlignment="1">
      <alignment horizontal="center" vertical="center" shrinkToFit="1"/>
    </xf>
    <xf numFmtId="0" fontId="12" fillId="5" borderId="80" xfId="0" applyFont="1" applyFill="1" applyBorder="1" applyAlignment="1">
      <alignment horizontal="center" vertical="center" shrinkToFit="1"/>
    </xf>
    <xf numFmtId="0" fontId="12" fillId="5" borderId="57" xfId="0" applyFont="1" applyFill="1" applyBorder="1" applyAlignment="1">
      <alignment horizontal="center" vertical="center" shrinkToFit="1"/>
    </xf>
    <xf numFmtId="0" fontId="12" fillId="0" borderId="64" xfId="0" applyFont="1" applyBorder="1" applyAlignment="1">
      <alignment horizontal="center"/>
    </xf>
    <xf numFmtId="0" fontId="12" fillId="0" borderId="80" xfId="0" applyFont="1" applyBorder="1" applyAlignment="1">
      <alignment horizontal="center"/>
    </xf>
    <xf numFmtId="0" fontId="12" fillId="0" borderId="64" xfId="0" applyFont="1" applyBorder="1" applyAlignment="1">
      <alignment horizontal="center" vertical="center" shrinkToFit="1"/>
    </xf>
    <xf numFmtId="0" fontId="12" fillId="0" borderId="80" xfId="0" applyFont="1" applyBorder="1" applyAlignment="1">
      <alignment horizontal="center" vertical="center" shrinkToFit="1"/>
    </xf>
    <xf numFmtId="0" fontId="12" fillId="5" borderId="62" xfId="0" applyFont="1" applyFill="1" applyBorder="1" applyAlignment="1">
      <alignment horizontal="center" vertical="center"/>
    </xf>
    <xf numFmtId="0" fontId="12" fillId="5" borderId="63" xfId="0" applyFont="1" applyFill="1" applyBorder="1" applyAlignment="1">
      <alignment horizontal="center" vertical="center"/>
    </xf>
    <xf numFmtId="0" fontId="12" fillId="5" borderId="67" xfId="0" applyFont="1" applyFill="1" applyBorder="1" applyAlignment="1">
      <alignment horizontal="center" vertical="center"/>
    </xf>
    <xf numFmtId="0" fontId="12" fillId="5" borderId="29" xfId="0" applyFont="1" applyFill="1" applyBorder="1" applyAlignment="1">
      <alignment horizontal="center" vertical="center"/>
    </xf>
    <xf numFmtId="0" fontId="12" fillId="5" borderId="0" xfId="0" applyFont="1" applyFill="1" applyBorder="1" applyAlignment="1">
      <alignment horizontal="center" vertical="center"/>
    </xf>
    <xf numFmtId="0" fontId="12" fillId="5" borderId="31" xfId="0" applyFont="1" applyFill="1" applyBorder="1" applyAlignment="1">
      <alignment horizontal="center" vertical="center"/>
    </xf>
    <xf numFmtId="0" fontId="12" fillId="5" borderId="22" xfId="0" applyFont="1" applyFill="1" applyBorder="1" applyAlignment="1">
      <alignment horizontal="center" vertical="center"/>
    </xf>
    <xf numFmtId="0" fontId="12" fillId="5" borderId="23" xfId="0" applyFont="1" applyFill="1" applyBorder="1" applyAlignment="1">
      <alignment horizontal="center" vertical="center"/>
    </xf>
    <xf numFmtId="0" fontId="12" fillId="5" borderId="27" xfId="0" applyFont="1" applyFill="1" applyBorder="1" applyAlignment="1">
      <alignment horizontal="center" vertical="center"/>
    </xf>
    <xf numFmtId="0" fontId="12" fillId="0" borderId="22" xfId="0" applyFont="1" applyBorder="1" applyAlignment="1">
      <alignment horizontal="center" vertical="center" shrinkToFit="1"/>
    </xf>
    <xf numFmtId="56" fontId="12" fillId="0" borderId="68" xfId="0" quotePrefix="1" applyNumberFormat="1" applyFont="1" applyBorder="1" applyAlignment="1">
      <alignment horizontal="center" vertical="center" shrinkToFit="1"/>
    </xf>
    <xf numFmtId="0" fontId="12" fillId="0" borderId="57" xfId="0" applyFont="1" applyBorder="1" applyAlignment="1">
      <alignment horizontal="center" vertical="center" shrinkToFit="1"/>
    </xf>
    <xf numFmtId="0" fontId="12" fillId="5" borderId="67" xfId="0" applyFont="1" applyFill="1" applyBorder="1" applyAlignment="1">
      <alignment horizontal="center"/>
    </xf>
    <xf numFmtId="0" fontId="12" fillId="5" borderId="73" xfId="0" applyFont="1" applyFill="1" applyBorder="1" applyAlignment="1">
      <alignment horizontal="center" vertical="center" shrinkToFit="1"/>
    </xf>
    <xf numFmtId="0" fontId="12" fillId="5" borderId="74" xfId="0" applyFont="1" applyFill="1" applyBorder="1" applyAlignment="1">
      <alignment horizontal="center" vertical="center" shrinkToFit="1"/>
    </xf>
    <xf numFmtId="0" fontId="12" fillId="5" borderId="75" xfId="0" applyFont="1" applyFill="1" applyBorder="1" applyAlignment="1">
      <alignment horizontal="center" vertical="center" shrinkToFit="1"/>
    </xf>
    <xf numFmtId="0" fontId="12" fillId="5" borderId="76" xfId="0" applyFont="1" applyFill="1" applyBorder="1" applyAlignment="1">
      <alignment horizontal="center" vertical="center" shrinkToFit="1"/>
    </xf>
    <xf numFmtId="0" fontId="12" fillId="5" borderId="77" xfId="0" applyFont="1" applyFill="1" applyBorder="1" applyAlignment="1">
      <alignment horizontal="center" vertical="center" shrinkToFit="1"/>
    </xf>
    <xf numFmtId="0" fontId="12" fillId="5" borderId="78" xfId="0" applyFont="1" applyFill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/>
    </xf>
    <xf numFmtId="0" fontId="0" fillId="5" borderId="36" xfId="0" applyFill="1" applyBorder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65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5" borderId="36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5" borderId="15" xfId="0" applyFill="1" applyBorder="1" applyAlignment="1">
      <alignment horizontal="center" vertical="center"/>
    </xf>
    <xf numFmtId="0" fontId="0" fillId="5" borderId="39" xfId="0" applyFill="1" applyBorder="1" applyAlignment="1">
      <alignment horizontal="center" vertical="center"/>
    </xf>
    <xf numFmtId="0" fontId="0" fillId="5" borderId="51" xfId="0" applyFill="1" applyBorder="1" applyAlignment="1">
      <alignment horizontal="center" vertical="center"/>
    </xf>
    <xf numFmtId="0" fontId="0" fillId="5" borderId="36" xfId="0" applyFill="1" applyBorder="1" applyAlignment="1">
      <alignment horizontal="center" shrinkToFit="1"/>
    </xf>
    <xf numFmtId="0" fontId="0" fillId="5" borderId="35" xfId="0" applyFill="1" applyBorder="1" applyAlignment="1">
      <alignment horizontal="center" shrinkToFit="1"/>
    </xf>
    <xf numFmtId="0" fontId="0" fillId="5" borderId="65" xfId="0" applyFill="1" applyBorder="1" applyAlignment="1">
      <alignment horizontal="center" shrinkToFit="1"/>
    </xf>
    <xf numFmtId="0" fontId="0" fillId="0" borderId="72" xfId="0" applyBorder="1" applyAlignment="1">
      <alignment horizontal="center" vertical="top" textRotation="255"/>
    </xf>
    <xf numFmtId="0" fontId="0" fillId="0" borderId="53" xfId="0" applyBorder="1" applyAlignment="1">
      <alignment horizontal="center" vertical="top" textRotation="255"/>
    </xf>
    <xf numFmtId="0" fontId="0" fillId="0" borderId="70" xfId="0" applyBorder="1" applyAlignment="1">
      <alignment horizontal="center" vertical="top" textRotation="255"/>
    </xf>
    <xf numFmtId="0" fontId="0" fillId="0" borderId="21" xfId="0" applyBorder="1" applyAlignment="1">
      <alignment horizontal="center" vertical="top" textRotation="255"/>
    </xf>
    <xf numFmtId="0" fontId="0" fillId="5" borderId="24" xfId="0" applyFill="1" applyBorder="1" applyAlignment="1">
      <alignment horizontal="center" vertical="center" shrinkToFit="1"/>
    </xf>
    <xf numFmtId="0" fontId="0" fillId="5" borderId="25" xfId="0" applyFill="1" applyBorder="1" applyAlignment="1">
      <alignment horizontal="center" vertical="center" shrinkToFit="1"/>
    </xf>
    <xf numFmtId="0" fontId="0" fillId="0" borderId="71" xfId="0" applyBorder="1" applyAlignment="1">
      <alignment horizontal="center" vertical="top" textRotation="255"/>
    </xf>
    <xf numFmtId="0" fontId="0" fillId="0" borderId="19" xfId="0" applyBorder="1" applyAlignment="1">
      <alignment horizontal="center" vertical="top" textRotation="255"/>
    </xf>
    <xf numFmtId="0" fontId="0" fillId="0" borderId="58" xfId="0" applyBorder="1" applyAlignment="1">
      <alignment horizontal="center" vertical="top" textRotation="255"/>
    </xf>
    <xf numFmtId="0" fontId="0" fillId="0" borderId="43" xfId="0" applyBorder="1" applyAlignment="1">
      <alignment horizontal="center" vertical="top" textRotation="255"/>
    </xf>
    <xf numFmtId="0" fontId="0" fillId="5" borderId="79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5" borderId="52" xfId="0" applyFill="1" applyBorder="1" applyAlignment="1">
      <alignment horizontal="center" vertical="center"/>
    </xf>
    <xf numFmtId="0" fontId="0" fillId="5" borderId="22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27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66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5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6" borderId="37" xfId="0" applyFont="1" applyFill="1" applyBorder="1" applyAlignment="1">
      <alignment horizontal="center" vertical="center" shrinkToFit="1"/>
    </xf>
    <xf numFmtId="0" fontId="7" fillId="6" borderId="38" xfId="0" applyFont="1" applyFill="1" applyBorder="1" applyAlignment="1">
      <alignment horizontal="center" vertical="center" shrinkToFit="1"/>
    </xf>
    <xf numFmtId="0" fontId="22" fillId="6" borderId="37" xfId="0" applyFont="1" applyFill="1" applyBorder="1" applyAlignment="1">
      <alignment horizontal="center" vertical="center" wrapText="1" shrinkToFit="1"/>
    </xf>
    <xf numFmtId="0" fontId="22" fillId="6" borderId="54" xfId="0" applyFont="1" applyFill="1" applyBorder="1" applyAlignment="1">
      <alignment horizontal="center" vertical="center" wrapText="1" shrinkToFit="1"/>
    </xf>
    <xf numFmtId="20" fontId="16" fillId="6" borderId="1" xfId="1" applyNumberFormat="1" applyFont="1" applyFill="1" applyBorder="1" applyAlignment="1">
      <alignment horizontal="center" vertical="center" shrinkToFit="1"/>
    </xf>
    <xf numFmtId="0" fontId="15" fillId="6" borderId="1" xfId="1" applyFont="1" applyFill="1" applyBorder="1" applyAlignment="1">
      <alignment horizontal="center" vertical="center" shrinkToFit="1"/>
    </xf>
    <xf numFmtId="0" fontId="15" fillId="6" borderId="1" xfId="1" applyFont="1" applyFill="1" applyBorder="1" applyAlignment="1">
      <alignment horizontal="center" vertical="center" shrinkToFit="1"/>
    </xf>
    <xf numFmtId="0" fontId="17" fillId="6" borderId="1" xfId="1" applyFont="1" applyFill="1" applyBorder="1" applyAlignment="1">
      <alignment horizontal="center" vertical="center" shrinkToFit="1"/>
    </xf>
    <xf numFmtId="0" fontId="16" fillId="6" borderId="1" xfId="1" applyFont="1" applyFill="1" applyBorder="1" applyAlignment="1">
      <alignment horizontal="center" vertical="center" shrinkToFit="1"/>
    </xf>
    <xf numFmtId="0" fontId="12" fillId="6" borderId="9" xfId="0" applyFont="1" applyFill="1" applyBorder="1" applyAlignment="1">
      <alignment horizontal="center" vertical="center" shrinkToFit="1"/>
    </xf>
    <xf numFmtId="0" fontId="12" fillId="6" borderId="29" xfId="0" applyFont="1" applyFill="1" applyBorder="1" applyAlignment="1">
      <alignment horizontal="center" vertical="center" shrinkToFit="1"/>
    </xf>
    <xf numFmtId="0" fontId="12" fillId="6" borderId="22" xfId="0" applyFont="1" applyFill="1" applyBorder="1" applyAlignment="1">
      <alignment horizontal="center" vertical="center" shrinkToFit="1"/>
    </xf>
    <xf numFmtId="56" fontId="12" fillId="6" borderId="9" xfId="0" applyNumberFormat="1" applyFont="1" applyFill="1" applyBorder="1" applyAlignment="1">
      <alignment horizontal="center" vertical="center" shrinkToFit="1"/>
    </xf>
    <xf numFmtId="0" fontId="12" fillId="6" borderId="11" xfId="0" applyFont="1" applyFill="1" applyBorder="1" applyAlignment="1">
      <alignment horizontal="center" vertical="center" shrinkToFit="1"/>
    </xf>
    <xf numFmtId="56" fontId="12" fillId="6" borderId="9" xfId="0" quotePrefix="1" applyNumberFormat="1" applyFont="1" applyFill="1" applyBorder="1" applyAlignment="1">
      <alignment horizontal="center" vertical="center" shrinkToFit="1"/>
    </xf>
    <xf numFmtId="0" fontId="12" fillId="6" borderId="47" xfId="0" applyFont="1" applyFill="1" applyBorder="1" applyAlignment="1">
      <alignment horizontal="center" vertical="center" shrinkToFit="1"/>
    </xf>
    <xf numFmtId="0" fontId="12" fillId="6" borderId="66" xfId="0" applyFont="1" applyFill="1" applyBorder="1" applyAlignment="1">
      <alignment horizontal="center" vertical="center" shrinkToFit="1"/>
    </xf>
    <xf numFmtId="0" fontId="12" fillId="6" borderId="58" xfId="0" applyFont="1" applyFill="1" applyBorder="1" applyAlignment="1">
      <alignment horizontal="center" vertical="center"/>
    </xf>
    <xf numFmtId="0" fontId="12" fillId="6" borderId="70" xfId="0" applyFont="1" applyFill="1" applyBorder="1" applyAlignment="1">
      <alignment horizontal="center" vertical="center"/>
    </xf>
    <xf numFmtId="0" fontId="12" fillId="6" borderId="71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center"/>
    </xf>
    <xf numFmtId="0" fontId="12" fillId="6" borderId="72" xfId="0" applyFont="1" applyFill="1" applyBorder="1" applyAlignment="1">
      <alignment horizontal="center" vertical="top" textRotation="255"/>
    </xf>
    <xf numFmtId="0" fontId="12" fillId="6" borderId="29" xfId="0" quotePrefix="1" applyFont="1" applyFill="1" applyBorder="1" applyAlignment="1">
      <alignment horizontal="center" vertical="center" shrinkToFit="1"/>
    </xf>
    <xf numFmtId="0" fontId="12" fillId="6" borderId="0" xfId="0" applyFont="1" applyFill="1" applyBorder="1" applyAlignment="1">
      <alignment horizontal="center" vertical="center" shrinkToFit="1"/>
    </xf>
    <xf numFmtId="0" fontId="12" fillId="6" borderId="31" xfId="0" applyFont="1" applyFill="1" applyBorder="1" applyAlignment="1">
      <alignment horizontal="center" vertical="center" shrinkToFit="1"/>
    </xf>
    <xf numFmtId="0" fontId="12" fillId="6" borderId="80" xfId="0" applyFont="1" applyFill="1" applyBorder="1" applyAlignment="1">
      <alignment horizontal="center" vertical="center" shrinkToFit="1"/>
    </xf>
    <xf numFmtId="0" fontId="12" fillId="6" borderId="43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2" fillId="6" borderId="19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top" textRotation="255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56" xfId="0" applyFont="1" applyFill="1" applyBorder="1" applyAlignment="1">
      <alignment horizontal="center" vertical="center"/>
    </xf>
    <xf numFmtId="0" fontId="12" fillId="6" borderId="14" xfId="0" applyFont="1" applyFill="1" applyBorder="1" applyAlignment="1">
      <alignment horizontal="center" vertical="center"/>
    </xf>
    <xf numFmtId="0" fontId="12" fillId="6" borderId="12" xfId="0" applyFont="1" applyFill="1" applyBorder="1" applyAlignment="1">
      <alignment horizontal="center" vertical="center"/>
    </xf>
    <xf numFmtId="0" fontId="12" fillId="6" borderId="13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center"/>
    </xf>
    <xf numFmtId="0" fontId="12" fillId="6" borderId="42" xfId="0" applyFont="1" applyFill="1" applyBorder="1" applyAlignment="1">
      <alignment horizontal="center" vertical="top" textRotation="255"/>
    </xf>
    <xf numFmtId="0" fontId="0" fillId="6" borderId="4" xfId="0" applyFill="1" applyBorder="1" applyAlignment="1">
      <alignment horizontal="center" vertical="center" shrinkToFit="1"/>
    </xf>
    <xf numFmtId="0" fontId="0" fillId="6" borderId="37" xfId="0" applyFill="1" applyBorder="1" applyAlignment="1">
      <alignment horizontal="center" vertical="center"/>
    </xf>
    <xf numFmtId="0" fontId="0" fillId="6" borderId="38" xfId="0" applyFill="1" applyBorder="1" applyAlignment="1" applyProtection="1">
      <alignment horizontal="center" vertical="center"/>
      <protection locked="0"/>
    </xf>
    <xf numFmtId="0" fontId="0" fillId="6" borderId="38" xfId="0" applyFill="1" applyBorder="1" applyAlignment="1">
      <alignment horizontal="center" vertical="center"/>
    </xf>
    <xf numFmtId="0" fontId="0" fillId="6" borderId="52" xfId="0" applyFill="1" applyBorder="1" applyAlignment="1" applyProtection="1">
      <alignment horizontal="center" vertical="center"/>
      <protection locked="0"/>
    </xf>
    <xf numFmtId="0" fontId="0" fillId="6" borderId="14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40" xfId="0" applyFill="1" applyBorder="1" applyAlignment="1">
      <alignment horizontal="center" vertical="center" shrinkToFit="1"/>
    </xf>
    <xf numFmtId="0" fontId="0" fillId="6" borderId="6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4" xfId="0" applyFill="1" applyBorder="1" applyAlignment="1">
      <alignment horizontal="center" vertical="center" shrinkToFit="1"/>
    </xf>
    <xf numFmtId="0" fontId="0" fillId="6" borderId="40" xfId="0" applyFill="1" applyBorder="1" applyAlignment="1" applyProtection="1">
      <alignment horizontal="center" vertical="center" shrinkToFit="1"/>
      <protection locked="0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opLeftCell="A4" zoomScaleNormal="100" workbookViewId="0">
      <selection activeCell="B5" sqref="B5:F5"/>
    </sheetView>
  </sheetViews>
  <sheetFormatPr defaultRowHeight="13.5"/>
  <cols>
    <col min="1" max="30" width="5.625" customWidth="1"/>
  </cols>
  <sheetData>
    <row r="1" spans="1:30" ht="18" customHeight="1">
      <c r="A1" s="170" t="s">
        <v>51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</row>
    <row r="2" spans="1:30" ht="18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1:30" ht="24.6" customHeight="1" thickBot="1">
      <c r="A3" s="27"/>
      <c r="B3" s="27"/>
      <c r="C3" s="27"/>
      <c r="D3" s="27"/>
      <c r="E3" s="27"/>
      <c r="F3" s="27"/>
      <c r="G3" s="27"/>
      <c r="H3" s="170"/>
      <c r="I3" s="170"/>
      <c r="J3" s="170"/>
      <c r="K3" s="170"/>
      <c r="L3" s="170"/>
      <c r="M3" s="170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</row>
    <row r="4" spans="1:30" ht="24.95" customHeight="1" thickBot="1">
      <c r="A4" s="171" t="s">
        <v>10</v>
      </c>
      <c r="B4" s="172"/>
      <c r="C4" s="172"/>
      <c r="D4" s="172"/>
      <c r="E4" s="172"/>
      <c r="F4" s="173"/>
      <c r="G4" s="66"/>
      <c r="H4" s="169" t="s">
        <v>46</v>
      </c>
      <c r="I4" s="169"/>
      <c r="J4" s="169"/>
      <c r="K4" s="169"/>
      <c r="L4" s="169"/>
      <c r="M4" s="169"/>
      <c r="N4" s="32"/>
      <c r="O4" s="15"/>
      <c r="P4" s="18"/>
      <c r="Q4" s="18"/>
      <c r="R4" s="18"/>
      <c r="S4" s="18"/>
      <c r="T4" s="18"/>
      <c r="U4" s="18"/>
      <c r="X4" s="18"/>
      <c r="Y4" s="18"/>
      <c r="Z4" s="18"/>
      <c r="AA4" s="18"/>
      <c r="AB4" s="18"/>
      <c r="AC4" s="18"/>
      <c r="AD4" s="15"/>
    </row>
    <row r="5" spans="1:30" ht="24.95" customHeight="1">
      <c r="A5" s="35">
        <v>1</v>
      </c>
      <c r="B5" s="449" t="s">
        <v>48</v>
      </c>
      <c r="C5" s="450"/>
      <c r="D5" s="450"/>
      <c r="E5" s="451" t="s">
        <v>49</v>
      </c>
      <c r="F5" s="452"/>
      <c r="H5" s="194">
        <v>45437</v>
      </c>
      <c r="I5" s="194"/>
      <c r="J5" s="194"/>
      <c r="K5" s="194">
        <v>45571</v>
      </c>
      <c r="L5" s="169"/>
      <c r="M5" s="169"/>
      <c r="O5" s="15"/>
      <c r="P5" s="18"/>
      <c r="Q5" s="30"/>
      <c r="R5" s="30"/>
      <c r="S5" s="30"/>
      <c r="T5" s="30"/>
      <c r="U5" s="30"/>
      <c r="X5" s="18"/>
      <c r="Y5" s="30"/>
      <c r="Z5" s="30"/>
      <c r="AA5" s="30"/>
      <c r="AB5" s="30"/>
      <c r="AC5" s="30"/>
      <c r="AD5" s="15"/>
    </row>
    <row r="6" spans="1:30" ht="24.95" customHeight="1">
      <c r="A6" s="17">
        <v>2</v>
      </c>
      <c r="B6" s="174" t="s">
        <v>100</v>
      </c>
      <c r="C6" s="175"/>
      <c r="D6" s="175"/>
      <c r="E6" s="167" t="s">
        <v>72</v>
      </c>
      <c r="F6" s="168"/>
      <c r="H6" s="194">
        <v>45445</v>
      </c>
      <c r="I6" s="194"/>
      <c r="J6" s="194"/>
      <c r="K6" s="194">
        <v>45600</v>
      </c>
      <c r="L6" s="169"/>
      <c r="M6" s="169"/>
      <c r="N6" s="32"/>
      <c r="O6" s="15"/>
      <c r="X6" s="18"/>
      <c r="Y6" s="30"/>
      <c r="Z6" s="30"/>
      <c r="AA6" s="30"/>
      <c r="AB6" s="30"/>
      <c r="AC6" s="30"/>
      <c r="AD6" s="15"/>
    </row>
    <row r="7" spans="1:30" ht="24.95" customHeight="1">
      <c r="A7" s="17">
        <v>3</v>
      </c>
      <c r="B7" s="174" t="s">
        <v>96</v>
      </c>
      <c r="C7" s="175"/>
      <c r="D7" s="175"/>
      <c r="E7" s="179" t="s">
        <v>73</v>
      </c>
      <c r="F7" s="180"/>
      <c r="H7" s="194">
        <v>45487</v>
      </c>
      <c r="I7" s="194"/>
      <c r="J7" s="194"/>
      <c r="K7" s="194">
        <v>45640</v>
      </c>
      <c r="L7" s="169"/>
      <c r="M7" s="169"/>
      <c r="N7" s="32"/>
      <c r="O7" s="15"/>
      <c r="X7" s="18"/>
      <c r="Y7" s="30"/>
      <c r="Z7" s="30"/>
      <c r="AA7" s="30"/>
      <c r="AB7" s="30"/>
      <c r="AC7" s="30"/>
      <c r="AD7" s="15"/>
    </row>
    <row r="8" spans="1:30" ht="24.95" customHeight="1">
      <c r="A8" s="17">
        <v>4</v>
      </c>
      <c r="B8" s="174" t="s">
        <v>88</v>
      </c>
      <c r="C8" s="175"/>
      <c r="D8" s="175"/>
      <c r="E8" s="167" t="s">
        <v>74</v>
      </c>
      <c r="F8" s="168"/>
      <c r="H8" s="194">
        <v>45522</v>
      </c>
      <c r="I8" s="194"/>
      <c r="J8" s="194"/>
      <c r="K8" s="194">
        <v>45295</v>
      </c>
      <c r="L8" s="169"/>
      <c r="M8" s="169"/>
      <c r="N8" s="32"/>
      <c r="O8" s="15"/>
      <c r="X8" s="18"/>
      <c r="Y8" s="30"/>
      <c r="Z8" s="30"/>
      <c r="AA8" s="30"/>
      <c r="AB8" s="30"/>
      <c r="AC8" s="30"/>
      <c r="AD8" s="15"/>
    </row>
    <row r="9" spans="1:30" ht="24.95" customHeight="1">
      <c r="A9" s="17">
        <v>5</v>
      </c>
      <c r="B9" s="174" t="s">
        <v>101</v>
      </c>
      <c r="C9" s="175"/>
      <c r="D9" s="175"/>
      <c r="E9" s="167" t="s">
        <v>75</v>
      </c>
      <c r="F9" s="168"/>
      <c r="H9" s="194">
        <v>45535</v>
      </c>
      <c r="I9" s="194"/>
      <c r="J9" s="194"/>
      <c r="K9" s="194">
        <v>45303</v>
      </c>
      <c r="L9" s="169"/>
      <c r="M9" s="169"/>
      <c r="N9" s="32"/>
      <c r="X9" s="18"/>
      <c r="Y9" s="30"/>
      <c r="Z9" s="30"/>
      <c r="AA9" s="30"/>
      <c r="AB9" s="30"/>
      <c r="AC9" s="30"/>
      <c r="AD9" s="15"/>
    </row>
    <row r="10" spans="1:30" ht="24.95" customHeight="1">
      <c r="A10" s="17">
        <v>6</v>
      </c>
      <c r="B10" s="174" t="s">
        <v>102</v>
      </c>
      <c r="C10" s="175"/>
      <c r="D10" s="175"/>
      <c r="E10" s="167" t="s">
        <v>76</v>
      </c>
      <c r="F10" s="168"/>
      <c r="H10" s="194">
        <v>45556</v>
      </c>
      <c r="I10" s="194"/>
      <c r="J10" s="194"/>
      <c r="K10" s="194">
        <v>45309</v>
      </c>
      <c r="L10" s="169"/>
      <c r="M10" s="169"/>
      <c r="N10" s="32"/>
      <c r="U10" s="30"/>
      <c r="X10" s="18"/>
      <c r="Y10" s="30"/>
      <c r="Z10" s="30"/>
      <c r="AA10" s="30"/>
      <c r="AB10" s="30"/>
      <c r="AC10" s="30"/>
      <c r="AD10" s="15"/>
    </row>
    <row r="11" spans="1:30" ht="24.95" customHeight="1">
      <c r="A11" s="17">
        <v>7</v>
      </c>
      <c r="B11" s="174" t="s">
        <v>95</v>
      </c>
      <c r="C11" s="175"/>
      <c r="D11" s="175"/>
      <c r="E11" s="167" t="s">
        <v>77</v>
      </c>
      <c r="F11" s="168"/>
      <c r="H11" s="194">
        <v>45563</v>
      </c>
      <c r="I11" s="194"/>
      <c r="J11" s="194"/>
      <c r="K11" s="32"/>
      <c r="L11" s="32"/>
      <c r="M11" s="32"/>
      <c r="N11" s="32"/>
      <c r="U11" s="30"/>
      <c r="X11" s="18"/>
      <c r="Y11" s="30"/>
      <c r="Z11" s="30"/>
      <c r="AA11" s="30"/>
      <c r="AB11" s="30"/>
      <c r="AC11" s="30"/>
      <c r="AD11" s="15"/>
    </row>
    <row r="12" spans="1:30" ht="24.95" customHeight="1">
      <c r="A12" s="17">
        <v>8</v>
      </c>
      <c r="B12" s="174" t="s">
        <v>94</v>
      </c>
      <c r="C12" s="175"/>
      <c r="D12" s="175"/>
      <c r="E12" s="167" t="s">
        <v>78</v>
      </c>
      <c r="F12" s="168"/>
      <c r="H12" s="137"/>
      <c r="I12" s="32"/>
      <c r="J12" s="32"/>
      <c r="K12" s="32"/>
      <c r="L12" s="32"/>
      <c r="M12" s="32"/>
      <c r="N12" s="32"/>
      <c r="U12" s="30"/>
      <c r="X12" s="18"/>
      <c r="Y12" s="31"/>
      <c r="Z12" s="31"/>
      <c r="AA12" s="31"/>
      <c r="AB12" s="31"/>
      <c r="AC12" s="31"/>
      <c r="AD12" s="15"/>
    </row>
    <row r="13" spans="1:30" ht="24.95" customHeight="1">
      <c r="A13" s="17">
        <v>9</v>
      </c>
      <c r="B13" s="174" t="s">
        <v>103</v>
      </c>
      <c r="C13" s="175"/>
      <c r="D13" s="175"/>
      <c r="E13" s="167" t="s">
        <v>79</v>
      </c>
      <c r="F13" s="168"/>
      <c r="H13" s="137"/>
      <c r="I13" s="32"/>
      <c r="J13" s="32"/>
      <c r="K13" s="32"/>
      <c r="L13" s="32"/>
      <c r="M13" s="32"/>
      <c r="N13" s="32"/>
      <c r="O13" s="15"/>
      <c r="P13" s="18"/>
      <c r="Q13" s="30"/>
      <c r="X13" s="18"/>
      <c r="Y13" s="30"/>
      <c r="Z13" s="30"/>
      <c r="AA13" s="30"/>
      <c r="AB13" s="30"/>
      <c r="AC13" s="30"/>
      <c r="AD13" s="15"/>
    </row>
    <row r="14" spans="1:30" ht="24.95" customHeight="1">
      <c r="A14" s="98">
        <v>10</v>
      </c>
      <c r="B14" s="186" t="s">
        <v>131</v>
      </c>
      <c r="C14" s="187"/>
      <c r="D14" s="187"/>
      <c r="E14" s="167" t="s">
        <v>80</v>
      </c>
      <c r="F14" s="168"/>
      <c r="H14" s="137"/>
      <c r="I14" s="32"/>
      <c r="J14" s="32"/>
      <c r="K14" s="32"/>
      <c r="L14" s="32"/>
      <c r="M14" s="32"/>
      <c r="N14" s="32"/>
      <c r="O14" s="15"/>
      <c r="P14" s="18"/>
      <c r="Q14" s="30"/>
      <c r="X14" s="18"/>
      <c r="Y14" s="30"/>
      <c r="Z14" s="30"/>
      <c r="AA14" s="30"/>
      <c r="AB14" s="30"/>
      <c r="AC14" s="30"/>
      <c r="AD14" s="15"/>
    </row>
    <row r="15" spans="1:30" ht="24.95" customHeight="1">
      <c r="A15" s="17">
        <v>11</v>
      </c>
      <c r="B15" s="174" t="s">
        <v>71</v>
      </c>
      <c r="C15" s="175"/>
      <c r="D15" s="176"/>
      <c r="E15" s="167" t="s">
        <v>81</v>
      </c>
      <c r="F15" s="168"/>
      <c r="H15" s="137"/>
      <c r="I15" s="32"/>
      <c r="J15" s="32"/>
      <c r="K15" s="32"/>
      <c r="L15" s="32"/>
      <c r="M15" s="32"/>
      <c r="N15" s="15"/>
      <c r="O15" s="15"/>
      <c r="P15" s="18"/>
      <c r="Q15" s="30"/>
      <c r="X15" s="18"/>
      <c r="Y15" s="30"/>
      <c r="Z15" s="30"/>
      <c r="AA15" s="30"/>
      <c r="AB15" s="30"/>
      <c r="AC15" s="30"/>
      <c r="AD15" s="15"/>
    </row>
    <row r="16" spans="1:30" ht="24.95" customHeight="1" thickBot="1">
      <c r="A16" s="28">
        <v>12</v>
      </c>
      <c r="B16" s="183" t="s">
        <v>89</v>
      </c>
      <c r="C16" s="184"/>
      <c r="D16" s="185"/>
      <c r="E16" s="181" t="s">
        <v>50</v>
      </c>
      <c r="F16" s="182"/>
      <c r="N16" s="15"/>
      <c r="O16" s="15"/>
      <c r="P16" s="18"/>
      <c r="Q16" s="30"/>
      <c r="X16" s="18"/>
      <c r="Y16" s="30"/>
      <c r="Z16" s="30"/>
      <c r="AA16" s="30"/>
      <c r="AB16" s="30"/>
      <c r="AC16" s="30"/>
      <c r="AD16" s="15"/>
    </row>
    <row r="17" spans="1:30" ht="24.75" customHeight="1">
      <c r="A17" s="18"/>
      <c r="B17" s="20"/>
      <c r="C17" s="20"/>
      <c r="D17" s="20"/>
      <c r="E17" s="15"/>
      <c r="F17" s="18"/>
      <c r="G17" s="19"/>
      <c r="H17" s="19"/>
      <c r="I17" s="19"/>
      <c r="J17" s="19"/>
      <c r="K17" s="19"/>
      <c r="L17" s="19"/>
      <c r="M17" s="19"/>
      <c r="N17" s="15"/>
      <c r="O17" s="15"/>
      <c r="P17" s="18"/>
      <c r="Q17" s="20"/>
      <c r="X17" s="19"/>
      <c r="Y17" s="15"/>
      <c r="Z17" s="18"/>
      <c r="AA17" s="19"/>
      <c r="AB17" s="19"/>
      <c r="AC17" s="19"/>
      <c r="AD17" s="15"/>
    </row>
    <row r="18" spans="1:30" ht="24.75" customHeight="1">
      <c r="A18" s="178" t="s">
        <v>44</v>
      </c>
      <c r="B18" s="178"/>
      <c r="C18" s="178"/>
      <c r="D18" s="178"/>
      <c r="E18" s="178"/>
      <c r="F18" s="178"/>
      <c r="G18" s="25"/>
      <c r="H18" s="25"/>
      <c r="I18" s="32"/>
      <c r="J18" s="32"/>
      <c r="K18" s="32"/>
      <c r="L18" s="32"/>
      <c r="M18" s="32"/>
      <c r="N18" s="32"/>
      <c r="P18" s="18"/>
      <c r="Q18" s="67"/>
      <c r="R18" s="67"/>
      <c r="S18" s="67"/>
      <c r="T18" s="67"/>
      <c r="U18" s="67"/>
      <c r="X18" s="33"/>
      <c r="Y18" s="33"/>
      <c r="Z18" s="33"/>
      <c r="AA18" s="33"/>
      <c r="AB18" s="33"/>
      <c r="AC18" s="33"/>
    </row>
    <row r="19" spans="1:30" ht="24.75" customHeight="1">
      <c r="A19" s="177" t="s">
        <v>129</v>
      </c>
      <c r="B19" s="177"/>
      <c r="C19" s="177"/>
      <c r="D19" s="177"/>
      <c r="E19" s="177"/>
      <c r="F19" s="177"/>
      <c r="G19" s="25"/>
      <c r="H19" s="25"/>
      <c r="I19" s="32"/>
      <c r="J19" s="32"/>
      <c r="K19" s="32"/>
      <c r="L19" s="32"/>
      <c r="M19" s="32"/>
      <c r="N19" s="32"/>
      <c r="P19" s="18"/>
      <c r="Q19" s="67"/>
      <c r="R19" s="67"/>
      <c r="S19" s="67"/>
      <c r="T19" s="67"/>
      <c r="U19" s="67"/>
      <c r="V19" s="25"/>
      <c r="W19" s="25"/>
      <c r="X19" s="33"/>
      <c r="Y19" s="33"/>
      <c r="Z19" s="33"/>
      <c r="AA19" s="33"/>
      <c r="AB19" s="33"/>
      <c r="AC19" s="33"/>
    </row>
    <row r="20" spans="1:30" ht="24.75" customHeight="1" thickBot="1">
      <c r="A20" s="16"/>
      <c r="B20" s="16"/>
      <c r="C20" s="16"/>
      <c r="D20" s="16"/>
      <c r="F20" s="16"/>
      <c r="G20" s="16"/>
      <c r="H20" s="16"/>
      <c r="I20" s="16"/>
      <c r="K20" s="16"/>
      <c r="L20" s="16"/>
      <c r="M20" s="16"/>
      <c r="N20" s="16"/>
      <c r="P20" s="16"/>
      <c r="Q20" s="16"/>
      <c r="R20" s="16"/>
      <c r="S20" s="16"/>
      <c r="U20" s="16"/>
      <c r="V20" s="16"/>
      <c r="W20" s="16"/>
      <c r="X20" s="16"/>
      <c r="Z20" s="16"/>
      <c r="AA20" s="16"/>
      <c r="AB20" s="16"/>
      <c r="AC20" s="16"/>
    </row>
    <row r="21" spans="1:30" ht="24.75" customHeight="1" thickBot="1">
      <c r="A21" s="171" t="s">
        <v>14</v>
      </c>
      <c r="B21" s="172"/>
      <c r="C21" s="172"/>
      <c r="D21" s="172"/>
      <c r="E21" s="172"/>
      <c r="F21" s="173"/>
      <c r="I21" s="171" t="s">
        <v>15</v>
      </c>
      <c r="J21" s="172"/>
      <c r="K21" s="172"/>
      <c r="L21" s="172"/>
      <c r="M21" s="172"/>
      <c r="N21" s="173"/>
    </row>
    <row r="22" spans="1:30" ht="24.75" customHeight="1">
      <c r="A22" s="34">
        <v>13</v>
      </c>
      <c r="B22" s="186" t="s">
        <v>104</v>
      </c>
      <c r="C22" s="187"/>
      <c r="D22" s="187"/>
      <c r="E22" s="188" t="s">
        <v>52</v>
      </c>
      <c r="F22" s="189"/>
      <c r="I22" s="138">
        <v>25</v>
      </c>
      <c r="J22" s="195" t="s">
        <v>116</v>
      </c>
      <c r="K22" s="196"/>
      <c r="L22" s="196"/>
      <c r="M22" s="197" t="s">
        <v>61</v>
      </c>
      <c r="N22" s="198"/>
    </row>
    <row r="23" spans="1:30" ht="24.75" customHeight="1">
      <c r="A23" s="17">
        <v>14</v>
      </c>
      <c r="B23" s="174" t="s">
        <v>105</v>
      </c>
      <c r="C23" s="175"/>
      <c r="D23" s="176"/>
      <c r="E23" s="167" t="s">
        <v>53</v>
      </c>
      <c r="F23" s="168"/>
      <c r="G23" s="21"/>
      <c r="I23" s="17">
        <v>26</v>
      </c>
      <c r="J23" s="174" t="s">
        <v>117</v>
      </c>
      <c r="K23" s="175"/>
      <c r="L23" s="176"/>
      <c r="M23" s="167" t="s">
        <v>62</v>
      </c>
      <c r="N23" s="168"/>
    </row>
    <row r="24" spans="1:30" ht="24.75" customHeight="1">
      <c r="A24" s="34">
        <v>15</v>
      </c>
      <c r="B24" s="174" t="s">
        <v>106</v>
      </c>
      <c r="C24" s="175"/>
      <c r="D24" s="176"/>
      <c r="E24" s="167" t="s">
        <v>54</v>
      </c>
      <c r="F24" s="168"/>
      <c r="G24" s="21"/>
      <c r="H24" s="32"/>
      <c r="I24" s="34">
        <v>27</v>
      </c>
      <c r="J24" s="174" t="s">
        <v>118</v>
      </c>
      <c r="K24" s="175"/>
      <c r="L24" s="176"/>
      <c r="M24" s="167" t="s">
        <v>63</v>
      </c>
      <c r="N24" s="168"/>
      <c r="O24" s="21"/>
      <c r="Q24" s="21"/>
      <c r="R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ht="24.75" customHeight="1">
      <c r="A25" s="17">
        <v>16</v>
      </c>
      <c r="B25" s="174" t="s">
        <v>107</v>
      </c>
      <c r="C25" s="175"/>
      <c r="D25" s="176"/>
      <c r="E25" s="167" t="s">
        <v>55</v>
      </c>
      <c r="F25" s="168"/>
      <c r="G25" s="21"/>
      <c r="I25" s="34">
        <v>28</v>
      </c>
      <c r="J25" s="174" t="s">
        <v>119</v>
      </c>
      <c r="K25" s="175"/>
      <c r="L25" s="176"/>
      <c r="M25" s="167" t="s">
        <v>64</v>
      </c>
      <c r="N25" s="168"/>
    </row>
    <row r="26" spans="1:30" ht="24.75" customHeight="1">
      <c r="A26" s="34">
        <v>17</v>
      </c>
      <c r="B26" s="174" t="s">
        <v>108</v>
      </c>
      <c r="C26" s="175"/>
      <c r="D26" s="176"/>
      <c r="E26" s="167" t="s">
        <v>56</v>
      </c>
      <c r="F26" s="168"/>
      <c r="G26" s="21"/>
      <c r="H26" s="21"/>
      <c r="I26" s="17">
        <v>29</v>
      </c>
      <c r="J26" s="174" t="s">
        <v>120</v>
      </c>
      <c r="K26" s="175"/>
      <c r="L26" s="176"/>
      <c r="M26" s="167" t="s">
        <v>65</v>
      </c>
      <c r="N26" s="168"/>
      <c r="O26" s="21"/>
      <c r="Q26" s="21"/>
      <c r="R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ht="24.75" customHeight="1">
      <c r="A27" s="17">
        <v>18</v>
      </c>
      <c r="B27" s="174" t="s">
        <v>109</v>
      </c>
      <c r="C27" s="175"/>
      <c r="D27" s="176"/>
      <c r="E27" s="167" t="s">
        <v>57</v>
      </c>
      <c r="F27" s="168"/>
      <c r="G27" s="21"/>
      <c r="I27" s="34">
        <v>30</v>
      </c>
      <c r="J27" s="174" t="s">
        <v>121</v>
      </c>
      <c r="K27" s="175"/>
      <c r="L27" s="176"/>
      <c r="M27" s="167" t="s">
        <v>66</v>
      </c>
      <c r="N27" s="168"/>
    </row>
    <row r="28" spans="1:30" ht="24.75" customHeight="1">
      <c r="A28" s="34">
        <v>19</v>
      </c>
      <c r="B28" s="174" t="s">
        <v>110</v>
      </c>
      <c r="C28" s="175"/>
      <c r="D28" s="176"/>
      <c r="E28" s="167" t="s">
        <v>58</v>
      </c>
      <c r="F28" s="168"/>
      <c r="G28" s="21"/>
      <c r="H28" s="21"/>
      <c r="I28" s="34">
        <v>31</v>
      </c>
      <c r="J28" s="174" t="s">
        <v>122</v>
      </c>
      <c r="K28" s="175"/>
      <c r="L28" s="176"/>
      <c r="M28" s="167" t="s">
        <v>67</v>
      </c>
      <c r="N28" s="168"/>
      <c r="O28" s="21"/>
      <c r="Q28" s="21"/>
      <c r="R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ht="24.75" customHeight="1">
      <c r="A29" s="17">
        <v>20</v>
      </c>
      <c r="B29" s="174" t="s">
        <v>111</v>
      </c>
      <c r="C29" s="175"/>
      <c r="D29" s="176"/>
      <c r="E29" s="167" t="s">
        <v>59</v>
      </c>
      <c r="F29" s="168"/>
      <c r="G29" s="21"/>
      <c r="I29" s="17">
        <v>32</v>
      </c>
      <c r="J29" s="174" t="s">
        <v>123</v>
      </c>
      <c r="K29" s="175"/>
      <c r="L29" s="176"/>
      <c r="M29" s="167" t="s">
        <v>68</v>
      </c>
      <c r="N29" s="168"/>
    </row>
    <row r="30" spans="1:30" ht="24.75" customHeight="1">
      <c r="A30" s="34">
        <v>21</v>
      </c>
      <c r="B30" s="174" t="s">
        <v>112</v>
      </c>
      <c r="C30" s="175"/>
      <c r="D30" s="176"/>
      <c r="E30" s="167" t="s">
        <v>60</v>
      </c>
      <c r="F30" s="168"/>
      <c r="G30" s="21"/>
      <c r="I30" s="17">
        <v>33</v>
      </c>
      <c r="J30" s="174" t="s">
        <v>124</v>
      </c>
      <c r="K30" s="175"/>
      <c r="L30" s="176"/>
      <c r="M30" s="192" t="s">
        <v>43</v>
      </c>
      <c r="N30" s="193"/>
    </row>
    <row r="31" spans="1:30" ht="24.75" customHeight="1">
      <c r="A31" s="34">
        <v>22</v>
      </c>
      <c r="B31" s="174" t="s">
        <v>113</v>
      </c>
      <c r="C31" s="175"/>
      <c r="D31" s="176"/>
      <c r="E31" s="192" t="s">
        <v>43</v>
      </c>
      <c r="F31" s="193"/>
      <c r="G31" s="21"/>
      <c r="I31" s="17">
        <v>34</v>
      </c>
      <c r="J31" s="174" t="s">
        <v>125</v>
      </c>
      <c r="K31" s="175"/>
      <c r="L31" s="176"/>
      <c r="M31" s="192" t="s">
        <v>43</v>
      </c>
      <c r="N31" s="193"/>
    </row>
    <row r="32" spans="1:30" ht="24.75" customHeight="1" thickBot="1">
      <c r="A32" s="34">
        <v>23</v>
      </c>
      <c r="B32" s="174" t="s">
        <v>114</v>
      </c>
      <c r="C32" s="175"/>
      <c r="D32" s="176"/>
      <c r="E32" s="174" t="s">
        <v>43</v>
      </c>
      <c r="F32" s="191"/>
      <c r="G32" s="21"/>
      <c r="I32" s="28">
        <v>35</v>
      </c>
      <c r="J32" s="183" t="s">
        <v>126</v>
      </c>
      <c r="K32" s="184"/>
      <c r="L32" s="185"/>
      <c r="M32" s="183" t="s">
        <v>43</v>
      </c>
      <c r="N32" s="190"/>
    </row>
    <row r="33" spans="1:30" ht="24.75" customHeight="1" thickBot="1">
      <c r="A33" s="28">
        <v>24</v>
      </c>
      <c r="B33" s="183" t="s">
        <v>115</v>
      </c>
      <c r="C33" s="184"/>
      <c r="D33" s="185"/>
      <c r="E33" s="183" t="s">
        <v>43</v>
      </c>
      <c r="F33" s="190"/>
      <c r="G33" s="21"/>
      <c r="I33" s="18"/>
      <c r="J33" s="67"/>
      <c r="K33" s="67"/>
      <c r="L33" s="67"/>
      <c r="M33" s="67"/>
      <c r="N33" s="67"/>
    </row>
    <row r="34" spans="1:30" ht="24.75" customHeight="1">
      <c r="A34" s="18"/>
      <c r="B34" s="31" t="s">
        <v>35</v>
      </c>
      <c r="C34" s="31"/>
      <c r="D34" s="31"/>
      <c r="E34" s="31"/>
      <c r="F34" s="31"/>
      <c r="G34" s="21"/>
      <c r="H34" s="21"/>
      <c r="I34" s="18"/>
      <c r="J34" s="31" t="s">
        <v>35</v>
      </c>
      <c r="K34" s="31"/>
      <c r="L34" s="31"/>
      <c r="M34" s="31"/>
      <c r="N34" s="31"/>
      <c r="O34" s="21"/>
      <c r="Q34" s="21"/>
      <c r="R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1:30" ht="24.75" customHeight="1">
      <c r="A35" s="178" t="s">
        <v>44</v>
      </c>
      <c r="B35" s="178"/>
      <c r="C35" s="178"/>
      <c r="D35" s="178"/>
      <c r="E35" s="178"/>
      <c r="F35" s="178"/>
      <c r="I35" s="178" t="s">
        <v>44</v>
      </c>
      <c r="J35" s="178"/>
      <c r="K35" s="178"/>
      <c r="L35" s="178"/>
      <c r="M35" s="178"/>
      <c r="N35" s="178"/>
    </row>
    <row r="36" spans="1:30" ht="24.75" customHeight="1">
      <c r="A36" s="177" t="s">
        <v>127</v>
      </c>
      <c r="B36" s="177"/>
      <c r="C36" s="177"/>
      <c r="D36" s="177"/>
      <c r="E36" s="177"/>
      <c r="F36" s="177"/>
      <c r="G36" s="21"/>
      <c r="H36" s="21"/>
      <c r="I36" s="177" t="s">
        <v>128</v>
      </c>
      <c r="J36" s="177"/>
      <c r="K36" s="177"/>
      <c r="L36" s="177"/>
      <c r="M36" s="177"/>
      <c r="N36" s="177"/>
      <c r="O36" s="21"/>
      <c r="Q36" s="21"/>
      <c r="R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1:30" ht="24.75" customHeight="1"/>
    <row r="38" spans="1:30" ht="24.75" customHeight="1">
      <c r="B38" s="169"/>
      <c r="C38" s="169"/>
      <c r="E38" s="169"/>
      <c r="F38" s="169"/>
      <c r="G38" s="169"/>
      <c r="H38" s="169"/>
      <c r="I38" s="169"/>
      <c r="J38" s="21"/>
      <c r="K38" s="169"/>
      <c r="L38" s="169"/>
      <c r="M38" s="169"/>
      <c r="N38" s="169"/>
      <c r="O38" s="169"/>
    </row>
    <row r="39" spans="1:30" ht="24.75" customHeight="1"/>
    <row r="40" spans="1:30" ht="24.75" customHeight="1"/>
    <row r="41" spans="1:30" ht="24.75" customHeight="1"/>
    <row r="42" spans="1:30" ht="24.75" customHeight="1"/>
    <row r="43" spans="1:30" ht="24.75" customHeight="1"/>
    <row r="44" spans="1:30" ht="24.75" customHeight="1"/>
    <row r="45" spans="1:30" ht="24.75" customHeight="1"/>
    <row r="46" spans="1:30" ht="24.75" customHeight="1"/>
    <row r="47" spans="1:30" ht="24.75" customHeight="1"/>
    <row r="48" spans="1:30" ht="24.75" customHeight="1"/>
  </sheetData>
  <mergeCells count="98">
    <mergeCell ref="H3:M3"/>
    <mergeCell ref="H5:J5"/>
    <mergeCell ref="H6:J6"/>
    <mergeCell ref="H7:J7"/>
    <mergeCell ref="H8:J8"/>
    <mergeCell ref="K5:M5"/>
    <mergeCell ref="K6:M6"/>
    <mergeCell ref="K7:M7"/>
    <mergeCell ref="K8:M8"/>
    <mergeCell ref="J32:L32"/>
    <mergeCell ref="M32:N32"/>
    <mergeCell ref="J22:L22"/>
    <mergeCell ref="M22:N22"/>
    <mergeCell ref="J25:L25"/>
    <mergeCell ref="M30:N30"/>
    <mergeCell ref="M31:N31"/>
    <mergeCell ref="J30:L30"/>
    <mergeCell ref="J31:L31"/>
    <mergeCell ref="J27:L27"/>
    <mergeCell ref="M27:N27"/>
    <mergeCell ref="J28:L28"/>
    <mergeCell ref="M28:N28"/>
    <mergeCell ref="J29:L29"/>
    <mergeCell ref="M29:N29"/>
    <mergeCell ref="M25:N25"/>
    <mergeCell ref="H10:J10"/>
    <mergeCell ref="H11:J11"/>
    <mergeCell ref="H4:M4"/>
    <mergeCell ref="K9:M9"/>
    <mergeCell ref="K10:M10"/>
    <mergeCell ref="H9:J9"/>
    <mergeCell ref="B14:D14"/>
    <mergeCell ref="E14:F14"/>
    <mergeCell ref="B15:D15"/>
    <mergeCell ref="B33:D33"/>
    <mergeCell ref="E33:F33"/>
    <mergeCell ref="B32:D32"/>
    <mergeCell ref="E32:F32"/>
    <mergeCell ref="B29:D29"/>
    <mergeCell ref="E31:F31"/>
    <mergeCell ref="B30:D30"/>
    <mergeCell ref="B31:D31"/>
    <mergeCell ref="E29:F29"/>
    <mergeCell ref="E30:F30"/>
    <mergeCell ref="B28:D28"/>
    <mergeCell ref="E28:F28"/>
    <mergeCell ref="B27:D27"/>
    <mergeCell ref="I21:N21"/>
    <mergeCell ref="J26:L26"/>
    <mergeCell ref="M26:N26"/>
    <mergeCell ref="B25:D25"/>
    <mergeCell ref="E25:F25"/>
    <mergeCell ref="J24:L24"/>
    <mergeCell ref="B23:D23"/>
    <mergeCell ref="E23:F23"/>
    <mergeCell ref="B22:D22"/>
    <mergeCell ref="E22:F22"/>
    <mergeCell ref="B26:D26"/>
    <mergeCell ref="E26:F26"/>
    <mergeCell ref="M24:N24"/>
    <mergeCell ref="B11:D11"/>
    <mergeCell ref="E11:F11"/>
    <mergeCell ref="B7:D7"/>
    <mergeCell ref="A19:F19"/>
    <mergeCell ref="A18:F18"/>
    <mergeCell ref="E7:F7"/>
    <mergeCell ref="B8:D8"/>
    <mergeCell ref="E8:F8"/>
    <mergeCell ref="B9:D9"/>
    <mergeCell ref="E9:F9"/>
    <mergeCell ref="E15:F15"/>
    <mergeCell ref="E16:F16"/>
    <mergeCell ref="B12:D12"/>
    <mergeCell ref="B16:D16"/>
    <mergeCell ref="B13:D13"/>
    <mergeCell ref="E13:F13"/>
    <mergeCell ref="B5:D5"/>
    <mergeCell ref="E5:F5"/>
    <mergeCell ref="B6:D6"/>
    <mergeCell ref="E6:F6"/>
    <mergeCell ref="B10:D10"/>
    <mergeCell ref="E10:F10"/>
    <mergeCell ref="E27:F27"/>
    <mergeCell ref="B38:C38"/>
    <mergeCell ref="E38:I38"/>
    <mergeCell ref="K38:O38"/>
    <mergeCell ref="A1:O2"/>
    <mergeCell ref="A4:F4"/>
    <mergeCell ref="A21:F21"/>
    <mergeCell ref="E12:F12"/>
    <mergeCell ref="J23:L23"/>
    <mergeCell ref="M23:N23"/>
    <mergeCell ref="A36:F36"/>
    <mergeCell ref="I35:N35"/>
    <mergeCell ref="I36:N36"/>
    <mergeCell ref="A35:F35"/>
    <mergeCell ref="B24:D24"/>
    <mergeCell ref="E24:F24"/>
  </mergeCells>
  <phoneticPr fontId="2"/>
  <pageMargins left="0.78700000000000003" right="0.67" top="0.31" bottom="0.24" header="0.28000000000000003" footer="0.24"/>
  <pageSetup paperSize="9" scale="9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6"/>
  <sheetViews>
    <sheetView tabSelected="1" zoomScaleNormal="100" workbookViewId="0">
      <selection activeCell="S21" sqref="S21:V21"/>
    </sheetView>
  </sheetViews>
  <sheetFormatPr defaultColWidth="9" defaultRowHeight="13.5"/>
  <cols>
    <col min="1" max="42" width="3.625" style="55" customWidth="1"/>
    <col min="43" max="16384" width="9" style="55"/>
  </cols>
  <sheetData>
    <row r="1" spans="1:36">
      <c r="A1" s="255" t="s">
        <v>69</v>
      </c>
      <c r="B1" s="255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</row>
    <row r="2" spans="1:36" ht="14.25" thickBot="1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  <c r="AF2" s="257"/>
      <c r="AG2" s="257"/>
      <c r="AH2" s="257"/>
      <c r="AI2" s="257"/>
      <c r="AJ2" s="257"/>
    </row>
    <row r="3" spans="1:36">
      <c r="A3" s="258" t="s">
        <v>16</v>
      </c>
      <c r="B3" s="259"/>
      <c r="C3" s="260"/>
      <c r="D3" s="260"/>
      <c r="E3" s="260" t="s">
        <v>17</v>
      </c>
      <c r="F3" s="260"/>
      <c r="G3" s="260"/>
      <c r="H3" s="260"/>
      <c r="I3" s="260"/>
      <c r="J3" s="261" t="s">
        <v>18</v>
      </c>
      <c r="K3" s="261"/>
      <c r="L3" s="262" t="s">
        <v>19</v>
      </c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 t="s">
        <v>20</v>
      </c>
      <c r="X3" s="262"/>
      <c r="Y3" s="262"/>
      <c r="Z3" s="262"/>
      <c r="AA3" s="263" t="s">
        <v>21</v>
      </c>
      <c r="AB3" s="264"/>
      <c r="AC3" s="265"/>
      <c r="AD3" s="264" t="s">
        <v>22</v>
      </c>
      <c r="AE3" s="264"/>
      <c r="AF3" s="265"/>
      <c r="AG3" s="266" t="s">
        <v>33</v>
      </c>
      <c r="AH3" s="267"/>
      <c r="AI3" s="267"/>
      <c r="AJ3" s="259"/>
    </row>
    <row r="4" spans="1:36" ht="21" customHeight="1">
      <c r="A4" s="247" t="s">
        <v>32</v>
      </c>
      <c r="B4" s="248"/>
      <c r="C4" s="248"/>
      <c r="D4" s="249"/>
      <c r="E4" s="244" t="s">
        <v>23</v>
      </c>
      <c r="F4" s="245"/>
      <c r="G4" s="245"/>
      <c r="H4" s="245"/>
      <c r="I4" s="246"/>
      <c r="J4" s="250">
        <v>0.41666666666666669</v>
      </c>
      <c r="K4" s="251"/>
      <c r="L4" s="252" t="s">
        <v>24</v>
      </c>
      <c r="M4" s="253"/>
      <c r="N4" s="253"/>
      <c r="O4" s="254"/>
      <c r="P4" s="56">
        <v>0</v>
      </c>
      <c r="Q4" s="56" t="s">
        <v>25</v>
      </c>
      <c r="R4" s="56">
        <v>0</v>
      </c>
      <c r="S4" s="252" t="s">
        <v>26</v>
      </c>
      <c r="T4" s="253"/>
      <c r="U4" s="253"/>
      <c r="V4" s="254"/>
      <c r="W4" s="252" t="s">
        <v>27</v>
      </c>
      <c r="X4" s="253"/>
      <c r="Y4" s="253"/>
      <c r="Z4" s="254"/>
      <c r="AA4" s="243" t="s">
        <v>28</v>
      </c>
      <c r="AB4" s="243"/>
      <c r="AC4" s="243"/>
      <c r="AD4" s="243"/>
      <c r="AE4" s="243"/>
      <c r="AF4" s="243"/>
      <c r="AG4" s="244" t="s">
        <v>27</v>
      </c>
      <c r="AH4" s="245"/>
      <c r="AI4" s="245"/>
      <c r="AJ4" s="246"/>
    </row>
    <row r="5" spans="1:36">
      <c r="A5" s="212" t="s">
        <v>84</v>
      </c>
      <c r="B5" s="213"/>
      <c r="C5" s="214"/>
      <c r="D5" s="214"/>
      <c r="E5" s="242" t="s">
        <v>85</v>
      </c>
      <c r="F5" s="242"/>
      <c r="G5" s="242"/>
      <c r="H5" s="242"/>
      <c r="I5" s="242"/>
      <c r="J5" s="224">
        <v>0.39583333333333331</v>
      </c>
      <c r="K5" s="224"/>
      <c r="L5" s="211" t="s">
        <v>131</v>
      </c>
      <c r="M5" s="211"/>
      <c r="N5" s="211"/>
      <c r="O5" s="211"/>
      <c r="P5" s="57"/>
      <c r="Q5" s="58" t="s">
        <v>42</v>
      </c>
      <c r="R5" s="57"/>
      <c r="S5" s="211" t="s">
        <v>88</v>
      </c>
      <c r="T5" s="211"/>
      <c r="U5" s="211"/>
      <c r="V5" s="211"/>
      <c r="W5" s="454" t="s">
        <v>93</v>
      </c>
      <c r="X5" s="454"/>
      <c r="Y5" s="454"/>
      <c r="Z5" s="454"/>
      <c r="AA5" s="211"/>
      <c r="AB5" s="211"/>
      <c r="AC5" s="211"/>
      <c r="AD5" s="211"/>
      <c r="AE5" s="211"/>
      <c r="AF5" s="211"/>
      <c r="AG5" s="211" t="s">
        <v>130</v>
      </c>
      <c r="AH5" s="211"/>
      <c r="AI5" s="211"/>
      <c r="AJ5" s="211"/>
    </row>
    <row r="6" spans="1:36">
      <c r="A6" s="212"/>
      <c r="B6" s="213"/>
      <c r="C6" s="214"/>
      <c r="D6" s="214"/>
      <c r="E6" s="242"/>
      <c r="F6" s="242"/>
      <c r="G6" s="242"/>
      <c r="H6" s="242"/>
      <c r="I6" s="242"/>
      <c r="J6" s="453">
        <v>0.44791666666666669</v>
      </c>
      <c r="K6" s="453"/>
      <c r="L6" s="454" t="s">
        <v>88</v>
      </c>
      <c r="M6" s="454"/>
      <c r="N6" s="454"/>
      <c r="O6" s="454"/>
      <c r="P6" s="455"/>
      <c r="Q6" s="456" t="s">
        <v>42</v>
      </c>
      <c r="R6" s="455"/>
      <c r="S6" s="454" t="s">
        <v>93</v>
      </c>
      <c r="T6" s="454"/>
      <c r="U6" s="454"/>
      <c r="V6" s="454"/>
      <c r="W6" s="211" t="s">
        <v>131</v>
      </c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1"/>
      <c r="AJ6" s="211"/>
    </row>
    <row r="7" spans="1:36">
      <c r="A7" s="212"/>
      <c r="B7" s="213"/>
      <c r="C7" s="214"/>
      <c r="D7" s="214"/>
      <c r="E7" s="242"/>
      <c r="F7" s="242"/>
      <c r="G7" s="242"/>
      <c r="H7" s="242"/>
      <c r="I7" s="242"/>
      <c r="J7" s="453">
        <v>0.5</v>
      </c>
      <c r="K7" s="457"/>
      <c r="L7" s="454" t="s">
        <v>131</v>
      </c>
      <c r="M7" s="454"/>
      <c r="N7" s="454"/>
      <c r="O7" s="454"/>
      <c r="P7" s="455"/>
      <c r="Q7" s="456" t="s">
        <v>42</v>
      </c>
      <c r="R7" s="455"/>
      <c r="S7" s="454" t="s">
        <v>93</v>
      </c>
      <c r="T7" s="454"/>
      <c r="U7" s="454"/>
      <c r="V7" s="454"/>
      <c r="W7" s="211" t="s">
        <v>88</v>
      </c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</row>
    <row r="8" spans="1:36" ht="13.5" customHeight="1">
      <c r="A8" s="212" t="s">
        <v>84</v>
      </c>
      <c r="B8" s="213"/>
      <c r="C8" s="214"/>
      <c r="D8" s="214"/>
      <c r="E8" s="242" t="s">
        <v>86</v>
      </c>
      <c r="F8" s="242"/>
      <c r="G8" s="242"/>
      <c r="H8" s="242"/>
      <c r="I8" s="242"/>
      <c r="J8" s="224">
        <v>0.58333333333333337</v>
      </c>
      <c r="K8" s="224"/>
      <c r="L8" s="211" t="s">
        <v>89</v>
      </c>
      <c r="M8" s="211"/>
      <c r="N8" s="211"/>
      <c r="O8" s="211"/>
      <c r="P8" s="57"/>
      <c r="Q8" s="58" t="s">
        <v>42</v>
      </c>
      <c r="R8" s="57"/>
      <c r="S8" s="211" t="s">
        <v>90</v>
      </c>
      <c r="T8" s="211"/>
      <c r="U8" s="211"/>
      <c r="V8" s="211"/>
      <c r="W8" s="211" t="s">
        <v>94</v>
      </c>
      <c r="X8" s="211"/>
      <c r="Y8" s="211"/>
      <c r="Z8" s="211"/>
      <c r="AA8" s="211"/>
      <c r="AB8" s="211"/>
      <c r="AC8" s="211"/>
      <c r="AD8" s="211"/>
      <c r="AE8" s="211"/>
      <c r="AF8" s="211"/>
      <c r="AG8" s="199" t="s">
        <v>89</v>
      </c>
      <c r="AH8" s="200"/>
      <c r="AI8" s="200"/>
      <c r="AJ8" s="201"/>
    </row>
    <row r="9" spans="1:36">
      <c r="A9" s="212"/>
      <c r="B9" s="213"/>
      <c r="C9" s="214"/>
      <c r="D9" s="214"/>
      <c r="E9" s="242"/>
      <c r="F9" s="242"/>
      <c r="G9" s="242"/>
      <c r="H9" s="242"/>
      <c r="I9" s="242"/>
      <c r="J9" s="224">
        <v>0.63541666666666663</v>
      </c>
      <c r="K9" s="224"/>
      <c r="L9" s="211" t="s">
        <v>90</v>
      </c>
      <c r="M9" s="211"/>
      <c r="N9" s="211"/>
      <c r="O9" s="211"/>
      <c r="P9" s="57"/>
      <c r="Q9" s="58" t="s">
        <v>42</v>
      </c>
      <c r="R9" s="57"/>
      <c r="S9" s="211" t="s">
        <v>94</v>
      </c>
      <c r="T9" s="211"/>
      <c r="U9" s="211"/>
      <c r="V9" s="211"/>
      <c r="W9" s="211" t="s">
        <v>89</v>
      </c>
      <c r="X9" s="211"/>
      <c r="Y9" s="211"/>
      <c r="Z9" s="211"/>
      <c r="AA9" s="211"/>
      <c r="AB9" s="211"/>
      <c r="AC9" s="211"/>
      <c r="AD9" s="211"/>
      <c r="AE9" s="211"/>
      <c r="AF9" s="211"/>
      <c r="AG9" s="202"/>
      <c r="AH9" s="203"/>
      <c r="AI9" s="203"/>
      <c r="AJ9" s="204"/>
    </row>
    <row r="10" spans="1:36">
      <c r="A10" s="212"/>
      <c r="B10" s="213"/>
      <c r="C10" s="214"/>
      <c r="D10" s="214"/>
      <c r="E10" s="242"/>
      <c r="F10" s="242"/>
      <c r="G10" s="242"/>
      <c r="H10" s="242"/>
      <c r="I10" s="242"/>
      <c r="J10" s="224">
        <v>0.6875</v>
      </c>
      <c r="K10" s="225"/>
      <c r="L10" s="211" t="s">
        <v>89</v>
      </c>
      <c r="M10" s="211"/>
      <c r="N10" s="211"/>
      <c r="O10" s="211"/>
      <c r="P10" s="57"/>
      <c r="Q10" s="58" t="s">
        <v>42</v>
      </c>
      <c r="R10" s="57"/>
      <c r="S10" s="211" t="s">
        <v>94</v>
      </c>
      <c r="T10" s="211"/>
      <c r="U10" s="211"/>
      <c r="V10" s="211"/>
      <c r="W10" s="211" t="s">
        <v>90</v>
      </c>
      <c r="X10" s="211"/>
      <c r="Y10" s="211"/>
      <c r="Z10" s="211"/>
      <c r="AA10" s="211"/>
      <c r="AB10" s="211"/>
      <c r="AC10" s="211"/>
      <c r="AD10" s="211"/>
      <c r="AE10" s="211"/>
      <c r="AF10" s="211"/>
      <c r="AG10" s="202"/>
      <c r="AH10" s="203"/>
      <c r="AI10" s="203"/>
      <c r="AJ10" s="204"/>
    </row>
    <row r="11" spans="1:36" ht="13.5" customHeight="1">
      <c r="A11" s="226" t="s">
        <v>84</v>
      </c>
      <c r="B11" s="227"/>
      <c r="C11" s="227"/>
      <c r="D11" s="228"/>
      <c r="E11" s="215" t="s">
        <v>87</v>
      </c>
      <c r="F11" s="216"/>
      <c r="G11" s="216"/>
      <c r="H11" s="216"/>
      <c r="I11" s="217"/>
      <c r="J11" s="224">
        <v>0.58333333333333337</v>
      </c>
      <c r="K11" s="224"/>
      <c r="L11" s="211" t="s">
        <v>91</v>
      </c>
      <c r="M11" s="211"/>
      <c r="N11" s="211"/>
      <c r="O11" s="211"/>
      <c r="P11" s="57"/>
      <c r="Q11" s="58" t="s">
        <v>25</v>
      </c>
      <c r="R11" s="57"/>
      <c r="S11" s="211" t="s">
        <v>95</v>
      </c>
      <c r="T11" s="211"/>
      <c r="U11" s="211"/>
      <c r="V11" s="211"/>
      <c r="W11" s="211" t="s">
        <v>92</v>
      </c>
      <c r="X11" s="211"/>
      <c r="Y11" s="211"/>
      <c r="Z11" s="211"/>
      <c r="AA11" s="211"/>
      <c r="AB11" s="211"/>
      <c r="AC11" s="211"/>
      <c r="AD11" s="211"/>
      <c r="AE11" s="211"/>
      <c r="AF11" s="211"/>
      <c r="AG11" s="199" t="s">
        <v>92</v>
      </c>
      <c r="AH11" s="200"/>
      <c r="AI11" s="200"/>
      <c r="AJ11" s="201"/>
    </row>
    <row r="12" spans="1:36" ht="13.5" customHeight="1">
      <c r="A12" s="229"/>
      <c r="B12" s="240"/>
      <c r="C12" s="240"/>
      <c r="D12" s="231"/>
      <c r="E12" s="218"/>
      <c r="F12" s="241"/>
      <c r="G12" s="241"/>
      <c r="H12" s="241"/>
      <c r="I12" s="220"/>
      <c r="J12" s="235">
        <v>0.63541666666666663</v>
      </c>
      <c r="K12" s="236"/>
      <c r="L12" s="208" t="s">
        <v>92</v>
      </c>
      <c r="M12" s="209"/>
      <c r="N12" s="209"/>
      <c r="O12" s="210"/>
      <c r="P12" s="57"/>
      <c r="Q12" s="58" t="s">
        <v>25</v>
      </c>
      <c r="R12" s="57"/>
      <c r="S12" s="211" t="s">
        <v>95</v>
      </c>
      <c r="T12" s="211"/>
      <c r="U12" s="211"/>
      <c r="V12" s="211"/>
      <c r="W12" s="208" t="s">
        <v>96</v>
      </c>
      <c r="X12" s="209"/>
      <c r="Y12" s="209"/>
      <c r="Z12" s="210"/>
      <c r="AA12" s="208"/>
      <c r="AB12" s="209"/>
      <c r="AC12" s="210"/>
      <c r="AD12" s="208"/>
      <c r="AE12" s="209"/>
      <c r="AF12" s="210"/>
      <c r="AG12" s="202"/>
      <c r="AH12" s="239"/>
      <c r="AI12" s="239"/>
      <c r="AJ12" s="204"/>
    </row>
    <row r="13" spans="1:36">
      <c r="A13" s="229"/>
      <c r="B13" s="240"/>
      <c r="C13" s="240"/>
      <c r="D13" s="231"/>
      <c r="E13" s="218"/>
      <c r="F13" s="241"/>
      <c r="G13" s="241"/>
      <c r="H13" s="241"/>
      <c r="I13" s="220"/>
      <c r="J13" s="224">
        <v>0.6875</v>
      </c>
      <c r="K13" s="224"/>
      <c r="L13" s="211" t="s">
        <v>91</v>
      </c>
      <c r="M13" s="211"/>
      <c r="N13" s="211"/>
      <c r="O13" s="211"/>
      <c r="P13" s="57"/>
      <c r="Q13" s="58" t="s">
        <v>25</v>
      </c>
      <c r="R13" s="57"/>
      <c r="S13" s="211" t="s">
        <v>96</v>
      </c>
      <c r="T13" s="211"/>
      <c r="U13" s="211"/>
      <c r="V13" s="211"/>
      <c r="W13" s="211" t="s">
        <v>95</v>
      </c>
      <c r="X13" s="211"/>
      <c r="Y13" s="211"/>
      <c r="Z13" s="211"/>
      <c r="AA13" s="211"/>
      <c r="AB13" s="211"/>
      <c r="AC13" s="211"/>
      <c r="AD13" s="211"/>
      <c r="AE13" s="211"/>
      <c r="AF13" s="211"/>
      <c r="AG13" s="202"/>
      <c r="AH13" s="239"/>
      <c r="AI13" s="239"/>
      <c r="AJ13" s="204"/>
    </row>
    <row r="14" spans="1:36" ht="13.5" customHeight="1">
      <c r="A14" s="229"/>
      <c r="B14" s="240"/>
      <c r="C14" s="240"/>
      <c r="D14" s="231"/>
      <c r="E14" s="218"/>
      <c r="F14" s="241"/>
      <c r="G14" s="241"/>
      <c r="H14" s="241"/>
      <c r="I14" s="220"/>
      <c r="J14" s="224">
        <v>0.73958333333333337</v>
      </c>
      <c r="K14" s="224"/>
      <c r="L14" s="211" t="s">
        <v>92</v>
      </c>
      <c r="M14" s="211"/>
      <c r="N14" s="211"/>
      <c r="O14" s="211"/>
      <c r="P14" s="57"/>
      <c r="Q14" s="58" t="s">
        <v>25</v>
      </c>
      <c r="R14" s="57"/>
      <c r="S14" s="211" t="s">
        <v>96</v>
      </c>
      <c r="T14" s="211"/>
      <c r="U14" s="211"/>
      <c r="V14" s="211"/>
      <c r="W14" s="208" t="s">
        <v>91</v>
      </c>
      <c r="X14" s="209"/>
      <c r="Y14" s="209"/>
      <c r="Z14" s="210"/>
      <c r="AA14" s="211"/>
      <c r="AB14" s="211"/>
      <c r="AC14" s="211"/>
      <c r="AD14" s="211"/>
      <c r="AE14" s="211"/>
      <c r="AF14" s="211"/>
      <c r="AG14" s="202"/>
      <c r="AH14" s="239"/>
      <c r="AI14" s="239"/>
      <c r="AJ14" s="204"/>
    </row>
    <row r="15" spans="1:36">
      <c r="A15" s="229"/>
      <c r="B15" s="240"/>
      <c r="C15" s="240"/>
      <c r="D15" s="231"/>
      <c r="E15" s="218"/>
      <c r="F15" s="241"/>
      <c r="G15" s="241"/>
      <c r="H15" s="241"/>
      <c r="I15" s="220"/>
      <c r="J15" s="224"/>
      <c r="K15" s="224"/>
      <c r="L15" s="211"/>
      <c r="M15" s="211"/>
      <c r="N15" s="211"/>
      <c r="O15" s="211"/>
      <c r="P15" s="57"/>
      <c r="Q15" s="58" t="s">
        <v>25</v>
      </c>
      <c r="R15" s="57"/>
      <c r="S15" s="211"/>
      <c r="T15" s="211"/>
      <c r="U15" s="211"/>
      <c r="V15" s="211"/>
      <c r="W15" s="211"/>
      <c r="X15" s="211"/>
      <c r="Y15" s="211"/>
      <c r="Z15" s="211"/>
      <c r="AA15" s="211"/>
      <c r="AB15" s="211"/>
      <c r="AC15" s="211"/>
      <c r="AD15" s="211"/>
      <c r="AE15" s="211"/>
      <c r="AF15" s="211"/>
      <c r="AG15" s="202"/>
      <c r="AH15" s="239"/>
      <c r="AI15" s="239"/>
      <c r="AJ15" s="204"/>
    </row>
    <row r="16" spans="1:36">
      <c r="A16" s="232"/>
      <c r="B16" s="233"/>
      <c r="C16" s="233"/>
      <c r="D16" s="234"/>
      <c r="E16" s="221"/>
      <c r="F16" s="222"/>
      <c r="G16" s="222"/>
      <c r="H16" s="222"/>
      <c r="I16" s="223"/>
      <c r="J16" s="224"/>
      <c r="K16" s="225"/>
      <c r="L16" s="211"/>
      <c r="M16" s="211"/>
      <c r="N16" s="211"/>
      <c r="O16" s="211"/>
      <c r="P16" s="57"/>
      <c r="Q16" s="58" t="s">
        <v>25</v>
      </c>
      <c r="R16" s="57"/>
      <c r="S16" s="211"/>
      <c r="T16" s="211"/>
      <c r="U16" s="211"/>
      <c r="V16" s="211"/>
      <c r="W16" s="211"/>
      <c r="X16" s="211"/>
      <c r="Y16" s="211"/>
      <c r="Z16" s="211"/>
      <c r="AA16" s="211"/>
      <c r="AB16" s="211"/>
      <c r="AC16" s="211"/>
      <c r="AD16" s="211"/>
      <c r="AE16" s="211"/>
      <c r="AF16" s="211"/>
      <c r="AG16" s="205"/>
      <c r="AH16" s="206"/>
      <c r="AI16" s="206"/>
      <c r="AJ16" s="207"/>
    </row>
    <row r="17" spans="1:37">
      <c r="A17" s="212"/>
      <c r="B17" s="213"/>
      <c r="C17" s="214"/>
      <c r="D17" s="214"/>
      <c r="E17" s="215"/>
      <c r="F17" s="216"/>
      <c r="G17" s="216"/>
      <c r="H17" s="216"/>
      <c r="I17" s="217"/>
      <c r="J17" s="224"/>
      <c r="K17" s="224"/>
      <c r="L17" s="211"/>
      <c r="M17" s="211"/>
      <c r="N17" s="211"/>
      <c r="O17" s="211"/>
      <c r="P17" s="57"/>
      <c r="Q17" s="58" t="s">
        <v>42</v>
      </c>
      <c r="R17" s="57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1"/>
      <c r="AG17" s="199"/>
      <c r="AH17" s="200"/>
      <c r="AI17" s="200"/>
      <c r="AJ17" s="201"/>
    </row>
    <row r="18" spans="1:37">
      <c r="A18" s="212"/>
      <c r="B18" s="213"/>
      <c r="C18" s="214"/>
      <c r="D18" s="214"/>
      <c r="E18" s="218"/>
      <c r="F18" s="219"/>
      <c r="G18" s="219"/>
      <c r="H18" s="219"/>
      <c r="I18" s="220"/>
      <c r="J18" s="224"/>
      <c r="K18" s="224"/>
      <c r="L18" s="211"/>
      <c r="M18" s="211"/>
      <c r="N18" s="211"/>
      <c r="O18" s="211"/>
      <c r="P18" s="57"/>
      <c r="Q18" s="58" t="s">
        <v>42</v>
      </c>
      <c r="R18" s="57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02"/>
      <c r="AH18" s="203"/>
      <c r="AI18" s="203"/>
      <c r="AJ18" s="204"/>
    </row>
    <row r="19" spans="1:37">
      <c r="A19" s="212"/>
      <c r="B19" s="213"/>
      <c r="C19" s="214"/>
      <c r="D19" s="214"/>
      <c r="E19" s="221"/>
      <c r="F19" s="222"/>
      <c r="G19" s="222"/>
      <c r="H19" s="222"/>
      <c r="I19" s="223"/>
      <c r="J19" s="224"/>
      <c r="K19" s="225"/>
      <c r="L19" s="211"/>
      <c r="M19" s="211"/>
      <c r="N19" s="211"/>
      <c r="O19" s="211"/>
      <c r="P19" s="57"/>
      <c r="Q19" s="58" t="s">
        <v>42</v>
      </c>
      <c r="R19" s="57"/>
      <c r="S19" s="211"/>
      <c r="T19" s="211"/>
      <c r="U19" s="211"/>
      <c r="V19" s="211"/>
      <c r="W19" s="211"/>
      <c r="X19" s="211"/>
      <c r="Y19" s="211"/>
      <c r="Z19" s="211"/>
      <c r="AA19" s="211"/>
      <c r="AB19" s="211"/>
      <c r="AC19" s="211"/>
      <c r="AD19" s="211"/>
      <c r="AE19" s="211"/>
      <c r="AF19" s="211"/>
      <c r="AG19" s="205"/>
      <c r="AH19" s="206"/>
      <c r="AI19" s="206"/>
      <c r="AJ19" s="207"/>
    </row>
    <row r="20" spans="1:37">
      <c r="A20" s="226"/>
      <c r="B20" s="227"/>
      <c r="C20" s="227"/>
      <c r="D20" s="228"/>
      <c r="E20" s="215"/>
      <c r="F20" s="216"/>
      <c r="G20" s="216"/>
      <c r="H20" s="216"/>
      <c r="I20" s="217"/>
      <c r="J20" s="235"/>
      <c r="K20" s="236"/>
      <c r="L20" s="208"/>
      <c r="M20" s="209"/>
      <c r="N20" s="209"/>
      <c r="O20" s="210"/>
      <c r="P20" s="57"/>
      <c r="Q20" s="58" t="s">
        <v>25</v>
      </c>
      <c r="R20" s="57"/>
      <c r="S20" s="208"/>
      <c r="T20" s="209"/>
      <c r="U20" s="209"/>
      <c r="V20" s="210"/>
      <c r="W20" s="208"/>
      <c r="X20" s="209"/>
      <c r="Y20" s="209"/>
      <c r="Z20" s="210"/>
      <c r="AA20" s="208"/>
      <c r="AB20" s="209"/>
      <c r="AC20" s="210"/>
      <c r="AD20" s="208"/>
      <c r="AE20" s="209"/>
      <c r="AF20" s="210"/>
      <c r="AG20" s="199"/>
      <c r="AH20" s="200"/>
      <c r="AI20" s="200"/>
      <c r="AJ20" s="201"/>
      <c r="AK20" s="128"/>
    </row>
    <row r="21" spans="1:37">
      <c r="A21" s="229"/>
      <c r="B21" s="230"/>
      <c r="C21" s="230"/>
      <c r="D21" s="231"/>
      <c r="E21" s="218"/>
      <c r="F21" s="219"/>
      <c r="G21" s="219"/>
      <c r="H21" s="219"/>
      <c r="I21" s="220"/>
      <c r="J21" s="235"/>
      <c r="K21" s="236"/>
      <c r="L21" s="208"/>
      <c r="M21" s="209"/>
      <c r="N21" s="209"/>
      <c r="O21" s="210"/>
      <c r="P21" s="130"/>
      <c r="Q21" s="58" t="s">
        <v>25</v>
      </c>
      <c r="R21" s="131"/>
      <c r="S21" s="208"/>
      <c r="T21" s="209"/>
      <c r="U21" s="209"/>
      <c r="V21" s="210"/>
      <c r="W21" s="208"/>
      <c r="X21" s="209"/>
      <c r="Y21" s="209"/>
      <c r="Z21" s="210"/>
      <c r="AA21" s="208"/>
      <c r="AB21" s="209"/>
      <c r="AC21" s="210"/>
      <c r="AD21" s="208"/>
      <c r="AE21" s="209"/>
      <c r="AF21" s="210"/>
      <c r="AG21" s="202"/>
      <c r="AH21" s="203"/>
      <c r="AI21" s="203"/>
      <c r="AJ21" s="204"/>
      <c r="AK21" s="128"/>
    </row>
    <row r="22" spans="1:37">
      <c r="A22" s="232"/>
      <c r="B22" s="233"/>
      <c r="C22" s="233"/>
      <c r="D22" s="234"/>
      <c r="E22" s="221"/>
      <c r="F22" s="222"/>
      <c r="G22" s="222"/>
      <c r="H22" s="222"/>
      <c r="I22" s="223"/>
      <c r="J22" s="235"/>
      <c r="K22" s="236"/>
      <c r="L22" s="208"/>
      <c r="M22" s="209"/>
      <c r="N22" s="209"/>
      <c r="O22" s="210"/>
      <c r="P22" s="57"/>
      <c r="Q22" s="58" t="s">
        <v>25</v>
      </c>
      <c r="R22" s="57"/>
      <c r="S22" s="208"/>
      <c r="T22" s="209"/>
      <c r="U22" s="209"/>
      <c r="V22" s="210"/>
      <c r="W22" s="208"/>
      <c r="X22" s="209"/>
      <c r="Y22" s="209"/>
      <c r="Z22" s="210"/>
      <c r="AA22" s="208"/>
      <c r="AB22" s="209"/>
      <c r="AC22" s="210"/>
      <c r="AD22" s="208"/>
      <c r="AE22" s="209"/>
      <c r="AF22" s="210"/>
      <c r="AG22" s="205"/>
      <c r="AH22" s="206"/>
      <c r="AI22" s="206"/>
      <c r="AJ22" s="207"/>
      <c r="AK22" s="128"/>
    </row>
    <row r="23" spans="1:37" ht="13.5" customHeight="1">
      <c r="A23" s="226"/>
      <c r="B23" s="227"/>
      <c r="C23" s="227"/>
      <c r="D23" s="228"/>
      <c r="E23" s="215"/>
      <c r="F23" s="216"/>
      <c r="G23" s="216"/>
      <c r="H23" s="216"/>
      <c r="I23" s="217"/>
      <c r="J23" s="224"/>
      <c r="K23" s="224"/>
      <c r="L23" s="211"/>
      <c r="M23" s="211"/>
      <c r="N23" s="211"/>
      <c r="O23" s="211"/>
      <c r="P23" s="57"/>
      <c r="Q23" s="58" t="s">
        <v>29</v>
      </c>
      <c r="R23" s="57"/>
      <c r="S23" s="211"/>
      <c r="T23" s="211"/>
      <c r="U23" s="211"/>
      <c r="V23" s="211"/>
      <c r="W23" s="211"/>
      <c r="X23" s="211"/>
      <c r="Y23" s="211"/>
      <c r="Z23" s="211"/>
      <c r="AA23" s="211"/>
      <c r="AB23" s="211"/>
      <c r="AC23" s="211"/>
      <c r="AD23" s="211"/>
      <c r="AE23" s="211"/>
      <c r="AF23" s="211"/>
      <c r="AG23" s="199"/>
      <c r="AH23" s="200"/>
      <c r="AI23" s="200"/>
      <c r="AJ23" s="201"/>
    </row>
    <row r="24" spans="1:37">
      <c r="A24" s="229"/>
      <c r="B24" s="230"/>
      <c r="C24" s="230"/>
      <c r="D24" s="231"/>
      <c r="E24" s="218"/>
      <c r="F24" s="219"/>
      <c r="G24" s="219"/>
      <c r="H24" s="219"/>
      <c r="I24" s="220"/>
      <c r="J24" s="224"/>
      <c r="K24" s="225"/>
      <c r="L24" s="211"/>
      <c r="M24" s="211"/>
      <c r="N24" s="211"/>
      <c r="O24" s="211"/>
      <c r="P24" s="57"/>
      <c r="Q24" s="58" t="s">
        <v>29</v>
      </c>
      <c r="R24" s="57"/>
      <c r="S24" s="211"/>
      <c r="T24" s="211"/>
      <c r="U24" s="211"/>
      <c r="V24" s="211"/>
      <c r="W24" s="211"/>
      <c r="X24" s="211"/>
      <c r="Y24" s="211"/>
      <c r="Z24" s="211"/>
      <c r="AA24" s="211"/>
      <c r="AB24" s="211"/>
      <c r="AC24" s="211"/>
      <c r="AD24" s="211"/>
      <c r="AE24" s="211"/>
      <c r="AF24" s="211"/>
      <c r="AG24" s="202"/>
      <c r="AH24" s="203"/>
      <c r="AI24" s="203"/>
      <c r="AJ24" s="204"/>
    </row>
    <row r="25" spans="1:37">
      <c r="A25" s="232"/>
      <c r="B25" s="233"/>
      <c r="C25" s="233"/>
      <c r="D25" s="234"/>
      <c r="E25" s="221"/>
      <c r="F25" s="222"/>
      <c r="G25" s="222"/>
      <c r="H25" s="222"/>
      <c r="I25" s="223"/>
      <c r="J25" s="224"/>
      <c r="K25" s="224"/>
      <c r="L25" s="211"/>
      <c r="M25" s="211"/>
      <c r="N25" s="211"/>
      <c r="O25" s="211"/>
      <c r="P25" s="57"/>
      <c r="Q25" s="58" t="s">
        <v>25</v>
      </c>
      <c r="R25" s="57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05"/>
      <c r="AH25" s="206"/>
      <c r="AI25" s="206"/>
      <c r="AJ25" s="207"/>
    </row>
    <row r="26" spans="1:37">
      <c r="A26" s="212"/>
      <c r="B26" s="213"/>
      <c r="C26" s="214"/>
      <c r="D26" s="214"/>
      <c r="E26" s="215"/>
      <c r="F26" s="216"/>
      <c r="G26" s="216"/>
      <c r="H26" s="216"/>
      <c r="I26" s="217"/>
      <c r="J26" s="224"/>
      <c r="K26" s="224"/>
      <c r="L26" s="211"/>
      <c r="M26" s="211"/>
      <c r="N26" s="211"/>
      <c r="O26" s="211"/>
      <c r="P26" s="57"/>
      <c r="Q26" s="58" t="s">
        <v>29</v>
      </c>
      <c r="R26" s="57"/>
      <c r="S26" s="211"/>
      <c r="T26" s="211"/>
      <c r="U26" s="211"/>
      <c r="V26" s="211"/>
      <c r="W26" s="211"/>
      <c r="X26" s="211"/>
      <c r="Y26" s="211"/>
      <c r="Z26" s="211"/>
      <c r="AA26" s="211"/>
      <c r="AB26" s="211"/>
      <c r="AC26" s="211"/>
      <c r="AD26" s="211"/>
      <c r="AE26" s="211"/>
      <c r="AF26" s="211"/>
      <c r="AG26" s="199"/>
      <c r="AH26" s="200"/>
      <c r="AI26" s="200"/>
      <c r="AJ26" s="201"/>
    </row>
    <row r="27" spans="1:37">
      <c r="A27" s="212"/>
      <c r="B27" s="213"/>
      <c r="C27" s="214"/>
      <c r="D27" s="214"/>
      <c r="E27" s="218"/>
      <c r="F27" s="219"/>
      <c r="G27" s="219"/>
      <c r="H27" s="219"/>
      <c r="I27" s="220"/>
      <c r="J27" s="224"/>
      <c r="K27" s="224"/>
      <c r="L27" s="211"/>
      <c r="M27" s="211"/>
      <c r="N27" s="211"/>
      <c r="O27" s="211"/>
      <c r="P27" s="57"/>
      <c r="Q27" s="58" t="s">
        <v>29</v>
      </c>
      <c r="R27" s="57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02"/>
      <c r="AH27" s="203"/>
      <c r="AI27" s="203"/>
      <c r="AJ27" s="204"/>
    </row>
    <row r="28" spans="1:37">
      <c r="A28" s="212"/>
      <c r="B28" s="213"/>
      <c r="C28" s="214"/>
      <c r="D28" s="214"/>
      <c r="E28" s="221"/>
      <c r="F28" s="222"/>
      <c r="G28" s="222"/>
      <c r="H28" s="222"/>
      <c r="I28" s="223"/>
      <c r="J28" s="224"/>
      <c r="K28" s="225"/>
      <c r="L28" s="211"/>
      <c r="M28" s="211"/>
      <c r="N28" s="211"/>
      <c r="O28" s="211"/>
      <c r="P28" s="57"/>
      <c r="Q28" s="58" t="s">
        <v>25</v>
      </c>
      <c r="R28" s="57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05"/>
      <c r="AH28" s="206"/>
      <c r="AI28" s="206"/>
      <c r="AJ28" s="207"/>
    </row>
    <row r="29" spans="1:37" ht="13.5" customHeight="1">
      <c r="A29" s="212"/>
      <c r="B29" s="213"/>
      <c r="C29" s="214"/>
      <c r="D29" s="214"/>
      <c r="E29" s="215"/>
      <c r="F29" s="216"/>
      <c r="G29" s="216"/>
      <c r="H29" s="216"/>
      <c r="I29" s="217"/>
      <c r="J29" s="224"/>
      <c r="K29" s="224"/>
      <c r="L29" s="208"/>
      <c r="M29" s="209"/>
      <c r="N29" s="209"/>
      <c r="O29" s="210"/>
      <c r="P29" s="57"/>
      <c r="Q29" s="58" t="s">
        <v>25</v>
      </c>
      <c r="R29" s="57"/>
      <c r="S29" s="208"/>
      <c r="T29" s="209"/>
      <c r="U29" s="209"/>
      <c r="V29" s="210"/>
      <c r="W29" s="208"/>
      <c r="X29" s="209"/>
      <c r="Y29" s="209"/>
      <c r="Z29" s="210"/>
      <c r="AA29" s="211"/>
      <c r="AB29" s="211"/>
      <c r="AC29" s="211"/>
      <c r="AD29" s="211"/>
      <c r="AE29" s="211"/>
      <c r="AF29" s="211"/>
      <c r="AG29" s="199"/>
      <c r="AH29" s="200"/>
      <c r="AI29" s="200"/>
      <c r="AJ29" s="201"/>
    </row>
    <row r="30" spans="1:37">
      <c r="A30" s="212"/>
      <c r="B30" s="213"/>
      <c r="C30" s="214"/>
      <c r="D30" s="214"/>
      <c r="E30" s="218"/>
      <c r="F30" s="219"/>
      <c r="G30" s="219"/>
      <c r="H30" s="219"/>
      <c r="I30" s="220"/>
      <c r="J30" s="224"/>
      <c r="K30" s="224"/>
      <c r="L30" s="208"/>
      <c r="M30" s="209"/>
      <c r="N30" s="209"/>
      <c r="O30" s="210"/>
      <c r="P30" s="57"/>
      <c r="Q30" s="58" t="s">
        <v>25</v>
      </c>
      <c r="R30" s="57"/>
      <c r="S30" s="208"/>
      <c r="T30" s="209"/>
      <c r="U30" s="209"/>
      <c r="V30" s="210"/>
      <c r="W30" s="208"/>
      <c r="X30" s="209"/>
      <c r="Y30" s="209"/>
      <c r="Z30" s="210"/>
      <c r="AA30" s="211"/>
      <c r="AB30" s="211"/>
      <c r="AC30" s="211"/>
      <c r="AD30" s="211"/>
      <c r="AE30" s="211"/>
      <c r="AF30" s="211"/>
      <c r="AG30" s="202"/>
      <c r="AH30" s="203"/>
      <c r="AI30" s="203"/>
      <c r="AJ30" s="204"/>
      <c r="AK30"/>
    </row>
    <row r="31" spans="1:37">
      <c r="A31" s="212"/>
      <c r="B31" s="213"/>
      <c r="C31" s="214"/>
      <c r="D31" s="214"/>
      <c r="E31" s="221"/>
      <c r="F31" s="222"/>
      <c r="G31" s="222"/>
      <c r="H31" s="222"/>
      <c r="I31" s="223"/>
      <c r="J31" s="224"/>
      <c r="K31" s="225"/>
      <c r="L31" s="208"/>
      <c r="M31" s="209"/>
      <c r="N31" s="209"/>
      <c r="O31" s="210"/>
      <c r="P31" s="57"/>
      <c r="Q31" s="129" t="s">
        <v>25</v>
      </c>
      <c r="R31" s="57"/>
      <c r="S31" s="208"/>
      <c r="T31" s="209"/>
      <c r="U31" s="209"/>
      <c r="V31" s="210"/>
      <c r="W31" s="208"/>
      <c r="X31" s="209"/>
      <c r="Y31" s="209"/>
      <c r="Z31" s="210"/>
      <c r="AA31" s="211"/>
      <c r="AB31" s="211"/>
      <c r="AC31" s="211"/>
      <c r="AD31" s="211"/>
      <c r="AE31" s="211"/>
      <c r="AF31" s="211"/>
      <c r="AG31" s="205"/>
      <c r="AH31" s="206"/>
      <c r="AI31" s="206"/>
      <c r="AJ31" s="207"/>
    </row>
    <row r="32" spans="1:37">
      <c r="A32" s="212"/>
      <c r="B32" s="213"/>
      <c r="C32" s="214"/>
      <c r="D32" s="214"/>
      <c r="E32" s="215"/>
      <c r="F32" s="216"/>
      <c r="G32" s="216"/>
      <c r="H32" s="216"/>
      <c r="I32" s="217"/>
      <c r="J32" s="224"/>
      <c r="K32" s="225"/>
      <c r="L32" s="208"/>
      <c r="M32" s="209"/>
      <c r="N32" s="209"/>
      <c r="O32" s="210"/>
      <c r="P32" s="57"/>
      <c r="Q32" s="129" t="s">
        <v>25</v>
      </c>
      <c r="R32" s="57"/>
      <c r="S32" s="208"/>
      <c r="T32" s="209"/>
      <c r="U32" s="209"/>
      <c r="V32" s="210"/>
      <c r="W32" s="208"/>
      <c r="X32" s="209"/>
      <c r="Y32" s="209"/>
      <c r="Z32" s="210"/>
      <c r="AA32" s="208"/>
      <c r="AB32" s="209"/>
      <c r="AC32" s="210"/>
      <c r="AD32" s="208"/>
      <c r="AE32" s="209"/>
      <c r="AF32" s="210"/>
      <c r="AG32" s="199"/>
      <c r="AH32" s="200"/>
      <c r="AI32" s="200"/>
      <c r="AJ32" s="201"/>
    </row>
    <row r="33" spans="1:36">
      <c r="A33" s="212"/>
      <c r="B33" s="213"/>
      <c r="C33" s="214"/>
      <c r="D33" s="214"/>
      <c r="E33" s="218"/>
      <c r="F33" s="219"/>
      <c r="G33" s="219"/>
      <c r="H33" s="219"/>
      <c r="I33" s="220"/>
      <c r="J33" s="224"/>
      <c r="K33" s="225"/>
      <c r="L33" s="208"/>
      <c r="M33" s="209"/>
      <c r="N33" s="209"/>
      <c r="O33" s="210"/>
      <c r="P33" s="57"/>
      <c r="Q33" s="129" t="s">
        <v>25</v>
      </c>
      <c r="R33" s="57"/>
      <c r="S33" s="208"/>
      <c r="T33" s="209"/>
      <c r="U33" s="209"/>
      <c r="V33" s="210"/>
      <c r="W33" s="208"/>
      <c r="X33" s="209"/>
      <c r="Y33" s="209"/>
      <c r="Z33" s="210"/>
      <c r="AA33" s="208"/>
      <c r="AB33" s="209"/>
      <c r="AC33" s="210"/>
      <c r="AD33" s="208"/>
      <c r="AE33" s="209"/>
      <c r="AF33" s="210"/>
      <c r="AG33" s="202"/>
      <c r="AH33" s="203"/>
      <c r="AI33" s="203"/>
      <c r="AJ33" s="204"/>
    </row>
    <row r="34" spans="1:36">
      <c r="A34" s="212"/>
      <c r="B34" s="213"/>
      <c r="C34" s="214"/>
      <c r="D34" s="214"/>
      <c r="E34" s="221"/>
      <c r="F34" s="222"/>
      <c r="G34" s="222"/>
      <c r="H34" s="222"/>
      <c r="I34" s="223"/>
      <c r="J34" s="224"/>
      <c r="K34" s="225"/>
      <c r="L34" s="208"/>
      <c r="M34" s="209"/>
      <c r="N34" s="209"/>
      <c r="O34" s="210"/>
      <c r="P34" s="57"/>
      <c r="Q34" s="129" t="s">
        <v>25</v>
      </c>
      <c r="R34" s="57"/>
      <c r="S34" s="208"/>
      <c r="T34" s="209"/>
      <c r="U34" s="209"/>
      <c r="V34" s="210"/>
      <c r="W34" s="208"/>
      <c r="X34" s="209"/>
      <c r="Y34" s="209"/>
      <c r="Z34" s="210"/>
      <c r="AA34" s="208"/>
      <c r="AB34" s="209"/>
      <c r="AC34" s="210"/>
      <c r="AD34" s="208"/>
      <c r="AE34" s="209"/>
      <c r="AF34" s="210"/>
      <c r="AG34" s="205"/>
      <c r="AH34" s="206"/>
      <c r="AI34" s="206"/>
      <c r="AJ34" s="207"/>
    </row>
    <row r="35" spans="1:36">
      <c r="A35" s="212"/>
      <c r="B35" s="213"/>
      <c r="C35" s="214"/>
      <c r="D35" s="214"/>
      <c r="E35" s="215"/>
      <c r="F35" s="216"/>
      <c r="G35" s="216"/>
      <c r="H35" s="216"/>
      <c r="I35" s="217"/>
      <c r="J35" s="224"/>
      <c r="K35" s="224"/>
      <c r="L35" s="208"/>
      <c r="M35" s="209"/>
      <c r="N35" s="209"/>
      <c r="O35" s="210"/>
      <c r="P35" s="57"/>
      <c r="Q35" s="58" t="s">
        <v>25</v>
      </c>
      <c r="R35" s="57"/>
      <c r="S35" s="208"/>
      <c r="T35" s="209"/>
      <c r="U35" s="209"/>
      <c r="V35" s="210"/>
      <c r="W35" s="208"/>
      <c r="X35" s="209"/>
      <c r="Y35" s="209"/>
      <c r="Z35" s="210"/>
      <c r="AA35" s="211"/>
      <c r="AB35" s="211"/>
      <c r="AC35" s="211"/>
      <c r="AD35" s="211"/>
      <c r="AE35" s="211"/>
      <c r="AF35" s="211"/>
      <c r="AG35" s="199"/>
      <c r="AH35" s="200"/>
      <c r="AI35" s="200"/>
      <c r="AJ35" s="201"/>
    </row>
    <row r="36" spans="1:36">
      <c r="A36" s="212"/>
      <c r="B36" s="213"/>
      <c r="C36" s="214"/>
      <c r="D36" s="214"/>
      <c r="E36" s="218"/>
      <c r="F36" s="219"/>
      <c r="G36" s="219"/>
      <c r="H36" s="219"/>
      <c r="I36" s="220"/>
      <c r="J36" s="224"/>
      <c r="K36" s="224"/>
      <c r="L36" s="208"/>
      <c r="M36" s="209"/>
      <c r="N36" s="209"/>
      <c r="O36" s="210"/>
      <c r="P36" s="57"/>
      <c r="Q36" s="58" t="s">
        <v>25</v>
      </c>
      <c r="R36" s="57"/>
      <c r="S36" s="208"/>
      <c r="T36" s="209"/>
      <c r="U36" s="209"/>
      <c r="V36" s="210"/>
      <c r="W36" s="208"/>
      <c r="X36" s="209"/>
      <c r="Y36" s="209"/>
      <c r="Z36" s="210"/>
      <c r="AA36" s="211"/>
      <c r="AB36" s="211"/>
      <c r="AC36" s="211"/>
      <c r="AD36" s="211"/>
      <c r="AE36" s="211"/>
      <c r="AF36" s="211"/>
      <c r="AG36" s="202"/>
      <c r="AH36" s="203"/>
      <c r="AI36" s="203"/>
      <c r="AJ36" s="204"/>
    </row>
    <row r="37" spans="1:36">
      <c r="A37" s="212"/>
      <c r="B37" s="213"/>
      <c r="C37" s="214"/>
      <c r="D37" s="214"/>
      <c r="E37" s="221"/>
      <c r="F37" s="222"/>
      <c r="G37" s="222"/>
      <c r="H37" s="222"/>
      <c r="I37" s="223"/>
      <c r="J37" s="224"/>
      <c r="K37" s="225"/>
      <c r="L37" s="208"/>
      <c r="M37" s="209"/>
      <c r="N37" s="209"/>
      <c r="O37" s="210"/>
      <c r="P37" s="57"/>
      <c r="Q37" s="58" t="s">
        <v>25</v>
      </c>
      <c r="R37" s="57"/>
      <c r="S37" s="208"/>
      <c r="T37" s="209"/>
      <c r="U37" s="209"/>
      <c r="V37" s="210"/>
      <c r="W37" s="208"/>
      <c r="X37" s="209"/>
      <c r="Y37" s="209"/>
      <c r="Z37" s="210"/>
      <c r="AA37" s="211"/>
      <c r="AB37" s="211"/>
      <c r="AC37" s="211"/>
      <c r="AD37" s="211"/>
      <c r="AE37" s="211"/>
      <c r="AF37" s="211"/>
      <c r="AG37" s="205"/>
      <c r="AH37" s="206"/>
      <c r="AI37" s="206"/>
      <c r="AJ37" s="207"/>
    </row>
    <row r="38" spans="1:36">
      <c r="A38" s="212"/>
      <c r="B38" s="213"/>
      <c r="C38" s="214"/>
      <c r="D38" s="214"/>
      <c r="E38" s="215"/>
      <c r="F38" s="216"/>
      <c r="G38" s="216"/>
      <c r="H38" s="216"/>
      <c r="I38" s="217"/>
      <c r="J38" s="224"/>
      <c r="K38" s="224"/>
      <c r="L38" s="208"/>
      <c r="M38" s="209"/>
      <c r="N38" s="209"/>
      <c r="O38" s="210"/>
      <c r="P38" s="57"/>
      <c r="Q38" s="58" t="s">
        <v>25</v>
      </c>
      <c r="R38" s="57"/>
      <c r="S38" s="208"/>
      <c r="T38" s="209"/>
      <c r="U38" s="209"/>
      <c r="V38" s="210"/>
      <c r="W38" s="208"/>
      <c r="X38" s="209"/>
      <c r="Y38" s="209"/>
      <c r="Z38" s="210"/>
      <c r="AA38" s="211"/>
      <c r="AB38" s="211"/>
      <c r="AC38" s="211"/>
      <c r="AD38" s="211"/>
      <c r="AE38" s="211"/>
      <c r="AF38" s="211"/>
      <c r="AG38" s="199"/>
      <c r="AH38" s="200"/>
      <c r="AI38" s="200"/>
      <c r="AJ38" s="201"/>
    </row>
    <row r="39" spans="1:36">
      <c r="A39" s="212"/>
      <c r="B39" s="213"/>
      <c r="C39" s="214"/>
      <c r="D39" s="214"/>
      <c r="E39" s="218"/>
      <c r="F39" s="219"/>
      <c r="G39" s="219"/>
      <c r="H39" s="219"/>
      <c r="I39" s="220"/>
      <c r="J39" s="224"/>
      <c r="K39" s="224"/>
      <c r="L39" s="208"/>
      <c r="M39" s="209"/>
      <c r="N39" s="209"/>
      <c r="O39" s="210"/>
      <c r="P39" s="57"/>
      <c r="Q39" s="58" t="s">
        <v>25</v>
      </c>
      <c r="R39" s="57"/>
      <c r="S39" s="208"/>
      <c r="T39" s="209"/>
      <c r="U39" s="209"/>
      <c r="V39" s="210"/>
      <c r="W39" s="208"/>
      <c r="X39" s="209"/>
      <c r="Y39" s="209"/>
      <c r="Z39" s="210"/>
      <c r="AA39" s="211"/>
      <c r="AB39" s="211"/>
      <c r="AC39" s="211"/>
      <c r="AD39" s="211"/>
      <c r="AE39" s="211"/>
      <c r="AF39" s="211"/>
      <c r="AG39" s="202"/>
      <c r="AH39" s="203"/>
      <c r="AI39" s="203"/>
      <c r="AJ39" s="204"/>
    </row>
    <row r="40" spans="1:36">
      <c r="A40" s="212"/>
      <c r="B40" s="213"/>
      <c r="C40" s="214"/>
      <c r="D40" s="214"/>
      <c r="E40" s="221"/>
      <c r="F40" s="222"/>
      <c r="G40" s="222"/>
      <c r="H40" s="222"/>
      <c r="I40" s="223"/>
      <c r="J40" s="235"/>
      <c r="K40" s="236"/>
      <c r="L40" s="208"/>
      <c r="M40" s="209"/>
      <c r="N40" s="209"/>
      <c r="O40" s="210"/>
      <c r="P40" s="57"/>
      <c r="Q40" s="58" t="s">
        <v>25</v>
      </c>
      <c r="R40" s="57"/>
      <c r="S40" s="208"/>
      <c r="T40" s="209"/>
      <c r="U40" s="209"/>
      <c r="V40" s="210"/>
      <c r="W40" s="208"/>
      <c r="X40" s="209"/>
      <c r="Y40" s="209"/>
      <c r="Z40" s="210"/>
      <c r="AA40" s="208"/>
      <c r="AB40" s="209"/>
      <c r="AC40" s="210"/>
      <c r="AD40" s="208"/>
      <c r="AE40" s="209"/>
      <c r="AF40" s="210"/>
      <c r="AG40" s="205"/>
      <c r="AH40" s="206"/>
      <c r="AI40" s="206"/>
      <c r="AJ40" s="207"/>
    </row>
    <row r="41" spans="1:36">
      <c r="A41" s="59"/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</row>
    <row r="42" spans="1:36">
      <c r="A42" s="59"/>
      <c r="B42" s="61"/>
      <c r="C42" s="61"/>
      <c r="D42" s="61"/>
      <c r="E42" s="237" t="s">
        <v>30</v>
      </c>
      <c r="F42" s="237"/>
      <c r="G42" s="237"/>
      <c r="H42" s="237"/>
      <c r="I42" s="237"/>
      <c r="J42" s="237"/>
      <c r="K42" s="237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</row>
    <row r="43" spans="1:36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</row>
    <row r="44" spans="1:36">
      <c r="A44" s="59"/>
      <c r="B44" s="60"/>
      <c r="C44" s="60"/>
      <c r="D44" s="60"/>
      <c r="E44" s="237" t="s">
        <v>31</v>
      </c>
      <c r="F44" s="237"/>
      <c r="G44" s="237"/>
      <c r="H44" s="237"/>
      <c r="I44" s="237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</row>
    <row r="45" spans="1:36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</row>
    <row r="46" spans="1:36">
      <c r="A46" s="59"/>
      <c r="B46" s="166"/>
      <c r="C46" s="166"/>
      <c r="D46" s="166"/>
      <c r="E46" s="238"/>
      <c r="F46" s="238"/>
      <c r="G46" s="238"/>
      <c r="H46" s="238"/>
      <c r="I46" s="238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</row>
  </sheetData>
  <mergeCells count="270">
    <mergeCell ref="S23:V23"/>
    <mergeCell ref="AD23:AF23"/>
    <mergeCell ref="AA23:AC23"/>
    <mergeCell ref="AA33:AC33"/>
    <mergeCell ref="AD26:AF26"/>
    <mergeCell ref="AA27:AC27"/>
    <mergeCell ref="AD27:AF27"/>
    <mergeCell ref="S24:V24"/>
    <mergeCell ref="W23:Z23"/>
    <mergeCell ref="W30:Z30"/>
    <mergeCell ref="A1:AJ2"/>
    <mergeCell ref="A3:D3"/>
    <mergeCell ref="E3:I3"/>
    <mergeCell ref="J3:K3"/>
    <mergeCell ref="L3:V3"/>
    <mergeCell ref="W3:Z3"/>
    <mergeCell ref="AA3:AC3"/>
    <mergeCell ref="AD3:AF3"/>
    <mergeCell ref="AG3:AJ3"/>
    <mergeCell ref="AA4:AC4"/>
    <mergeCell ref="AD4:AF4"/>
    <mergeCell ref="AG4:AJ4"/>
    <mergeCell ref="A4:D4"/>
    <mergeCell ref="E4:I4"/>
    <mergeCell ref="J4:K4"/>
    <mergeCell ref="L4:O4"/>
    <mergeCell ref="S4:V4"/>
    <mergeCell ref="W4:Z4"/>
    <mergeCell ref="AG5:AJ7"/>
    <mergeCell ref="J6:K6"/>
    <mergeCell ref="L6:O6"/>
    <mergeCell ref="S6:V6"/>
    <mergeCell ref="W6:Z6"/>
    <mergeCell ref="AA6:AC6"/>
    <mergeCell ref="AD6:AF6"/>
    <mergeCell ref="J7:K7"/>
    <mergeCell ref="J5:K5"/>
    <mergeCell ref="L5:O5"/>
    <mergeCell ref="S5:V5"/>
    <mergeCell ref="W5:Z5"/>
    <mergeCell ref="L7:O7"/>
    <mergeCell ref="S7:V7"/>
    <mergeCell ref="W7:Z7"/>
    <mergeCell ref="A8:D10"/>
    <mergeCell ref="E8:I10"/>
    <mergeCell ref="J8:K8"/>
    <mergeCell ref="L8:O8"/>
    <mergeCell ref="S8:V8"/>
    <mergeCell ref="W8:Z8"/>
    <mergeCell ref="AA8:AC8"/>
    <mergeCell ref="AD8:AF8"/>
    <mergeCell ref="A5:D7"/>
    <mergeCell ref="E5:I7"/>
    <mergeCell ref="AA5:AC5"/>
    <mergeCell ref="AD5:AF5"/>
    <mergeCell ref="J11:K11"/>
    <mergeCell ref="L11:O11"/>
    <mergeCell ref="S11:V11"/>
    <mergeCell ref="W11:Z11"/>
    <mergeCell ref="J12:K12"/>
    <mergeCell ref="AA11:AC11"/>
    <mergeCell ref="AD11:AF11"/>
    <mergeCell ref="S10:V10"/>
    <mergeCell ref="AA7:AC7"/>
    <mergeCell ref="AD7:AF7"/>
    <mergeCell ref="AG8:AJ10"/>
    <mergeCell ref="J9:K9"/>
    <mergeCell ref="L9:O9"/>
    <mergeCell ref="S9:V9"/>
    <mergeCell ref="W9:Z9"/>
    <mergeCell ref="AA9:AC9"/>
    <mergeCell ref="AD9:AF9"/>
    <mergeCell ref="J10:K10"/>
    <mergeCell ref="L10:O10"/>
    <mergeCell ref="W10:Z10"/>
    <mergeCell ref="AA10:AC10"/>
    <mergeCell ref="AD10:AF10"/>
    <mergeCell ref="AD15:AF15"/>
    <mergeCell ref="J16:K16"/>
    <mergeCell ref="L16:O16"/>
    <mergeCell ref="S16:V16"/>
    <mergeCell ref="J14:K14"/>
    <mergeCell ref="L14:O14"/>
    <mergeCell ref="S14:V14"/>
    <mergeCell ref="W14:Z14"/>
    <mergeCell ref="AA12:AC12"/>
    <mergeCell ref="AD12:AF12"/>
    <mergeCell ref="L12:O12"/>
    <mergeCell ref="S12:V12"/>
    <mergeCell ref="W12:Z12"/>
    <mergeCell ref="J13:K13"/>
    <mergeCell ref="L13:O13"/>
    <mergeCell ref="S13:V13"/>
    <mergeCell ref="W13:Z13"/>
    <mergeCell ref="AA13:AC13"/>
    <mergeCell ref="AD13:AF13"/>
    <mergeCell ref="AG11:AJ16"/>
    <mergeCell ref="J19:K19"/>
    <mergeCell ref="L19:O19"/>
    <mergeCell ref="S19:V19"/>
    <mergeCell ref="A17:D19"/>
    <mergeCell ref="E17:I19"/>
    <mergeCell ref="J17:K17"/>
    <mergeCell ref="L17:O17"/>
    <mergeCell ref="S17:V17"/>
    <mergeCell ref="J18:K18"/>
    <mergeCell ref="L18:O18"/>
    <mergeCell ref="AD17:AF17"/>
    <mergeCell ref="W16:Z16"/>
    <mergeCell ref="AA16:AC16"/>
    <mergeCell ref="AD16:AF16"/>
    <mergeCell ref="AA14:AC14"/>
    <mergeCell ref="AD14:AF14"/>
    <mergeCell ref="A11:D16"/>
    <mergeCell ref="E11:I16"/>
    <mergeCell ref="J15:K15"/>
    <mergeCell ref="L15:O15"/>
    <mergeCell ref="S15:V15"/>
    <mergeCell ref="W15:Z15"/>
    <mergeCell ref="AA15:AC15"/>
    <mergeCell ref="L25:O25"/>
    <mergeCell ref="S26:V26"/>
    <mergeCell ref="AD21:AF21"/>
    <mergeCell ref="AG17:AJ19"/>
    <mergeCell ref="W17:Z17"/>
    <mergeCell ref="AA17:AC17"/>
    <mergeCell ref="W24:Z24"/>
    <mergeCell ref="AG23:AJ25"/>
    <mergeCell ref="W22:Z22"/>
    <mergeCell ref="AA25:AC25"/>
    <mergeCell ref="AD25:AF25"/>
    <mergeCell ref="AA24:AC24"/>
    <mergeCell ref="S18:V18"/>
    <mergeCell ref="W18:Z18"/>
    <mergeCell ref="AA18:AC18"/>
    <mergeCell ref="AD18:AF18"/>
    <mergeCell ref="W19:Z19"/>
    <mergeCell ref="AA19:AC19"/>
    <mergeCell ref="AD19:AF19"/>
    <mergeCell ref="AD22:AF22"/>
    <mergeCell ref="S25:V25"/>
    <mergeCell ref="W25:Z25"/>
    <mergeCell ref="L24:O24"/>
    <mergeCell ref="L23:O23"/>
    <mergeCell ref="L26:O26"/>
    <mergeCell ref="L28:O28"/>
    <mergeCell ref="S28:V28"/>
    <mergeCell ref="W28:Z28"/>
    <mergeCell ref="W26:Z26"/>
    <mergeCell ref="W29:Z29"/>
    <mergeCell ref="AG26:AJ28"/>
    <mergeCell ref="J27:K27"/>
    <mergeCell ref="L27:O27"/>
    <mergeCell ref="S27:V27"/>
    <mergeCell ref="W27:Z27"/>
    <mergeCell ref="AA28:AC28"/>
    <mergeCell ref="AA26:AC26"/>
    <mergeCell ref="AD28:AF28"/>
    <mergeCell ref="AG35:AJ37"/>
    <mergeCell ref="L36:O36"/>
    <mergeCell ref="S36:V36"/>
    <mergeCell ref="W31:Z31"/>
    <mergeCell ref="AA37:AC37"/>
    <mergeCell ref="A35:D37"/>
    <mergeCell ref="E35:I37"/>
    <mergeCell ref="J35:K35"/>
    <mergeCell ref="L35:O35"/>
    <mergeCell ref="S35:V35"/>
    <mergeCell ref="S34:V34"/>
    <mergeCell ref="J33:K33"/>
    <mergeCell ref="AA32:AC32"/>
    <mergeCell ref="AD32:AF32"/>
    <mergeCell ref="J34:K34"/>
    <mergeCell ref="L34:O34"/>
    <mergeCell ref="L33:O33"/>
    <mergeCell ref="S33:V33"/>
    <mergeCell ref="W33:Z33"/>
    <mergeCell ref="L31:O31"/>
    <mergeCell ref="S31:V31"/>
    <mergeCell ref="J32:K32"/>
    <mergeCell ref="W32:Z32"/>
    <mergeCell ref="E29:I31"/>
    <mergeCell ref="L30:O30"/>
    <mergeCell ref="S30:V30"/>
    <mergeCell ref="J29:K29"/>
    <mergeCell ref="L29:O29"/>
    <mergeCell ref="S29:V29"/>
    <mergeCell ref="E46:I46"/>
    <mergeCell ref="AA35:AC35"/>
    <mergeCell ref="W34:Z34"/>
    <mergeCell ref="S32:V32"/>
    <mergeCell ref="E44:I44"/>
    <mergeCell ref="L32:O32"/>
    <mergeCell ref="AD35:AF35"/>
    <mergeCell ref="AA36:AC36"/>
    <mergeCell ref="AA38:AC38"/>
    <mergeCell ref="AD38:AF38"/>
    <mergeCell ref="W36:Z36"/>
    <mergeCell ref="AD36:AF36"/>
    <mergeCell ref="E42:K42"/>
    <mergeCell ref="E38:I40"/>
    <mergeCell ref="W35:Z35"/>
    <mergeCell ref="L37:O37"/>
    <mergeCell ref="S37:V37"/>
    <mergeCell ref="W37:Z37"/>
    <mergeCell ref="J36:K36"/>
    <mergeCell ref="J37:K37"/>
    <mergeCell ref="AD37:AF37"/>
    <mergeCell ref="A38:D40"/>
    <mergeCell ref="J40:K40"/>
    <mergeCell ref="S38:V38"/>
    <mergeCell ref="W38:Z38"/>
    <mergeCell ref="L40:O40"/>
    <mergeCell ref="S40:V40"/>
    <mergeCell ref="J38:K38"/>
    <mergeCell ref="L38:O38"/>
    <mergeCell ref="AG38:AJ40"/>
    <mergeCell ref="J39:K39"/>
    <mergeCell ref="L39:O39"/>
    <mergeCell ref="S39:V39"/>
    <mergeCell ref="W39:Z39"/>
    <mergeCell ref="AA39:AC39"/>
    <mergeCell ref="AD39:AF39"/>
    <mergeCell ref="AA40:AC40"/>
    <mergeCell ref="W40:Z40"/>
    <mergeCell ref="AD40:AF40"/>
    <mergeCell ref="L20:O20"/>
    <mergeCell ref="L21:O21"/>
    <mergeCell ref="L22:O22"/>
    <mergeCell ref="S21:V21"/>
    <mergeCell ref="S22:V22"/>
    <mergeCell ref="W20:Z20"/>
    <mergeCell ref="W21:Z21"/>
    <mergeCell ref="S20:V20"/>
    <mergeCell ref="A20:D22"/>
    <mergeCell ref="E20:I22"/>
    <mergeCell ref="J20:K20"/>
    <mergeCell ref="J21:K21"/>
    <mergeCell ref="J22:K22"/>
    <mergeCell ref="A32:D34"/>
    <mergeCell ref="E32:I34"/>
    <mergeCell ref="J30:K30"/>
    <mergeCell ref="A29:D31"/>
    <mergeCell ref="J24:K24"/>
    <mergeCell ref="J28:K28"/>
    <mergeCell ref="E26:I28"/>
    <mergeCell ref="J26:K26"/>
    <mergeCell ref="A23:D25"/>
    <mergeCell ref="E23:I25"/>
    <mergeCell ref="A26:D28"/>
    <mergeCell ref="J25:K25"/>
    <mergeCell ref="J23:K23"/>
    <mergeCell ref="J31:K31"/>
    <mergeCell ref="AG32:AJ34"/>
    <mergeCell ref="AA34:AC34"/>
    <mergeCell ref="AG20:AJ22"/>
    <mergeCell ref="AA20:AC20"/>
    <mergeCell ref="AA21:AC21"/>
    <mergeCell ref="AA22:AC22"/>
    <mergeCell ref="AD20:AF20"/>
    <mergeCell ref="AA31:AC31"/>
    <mergeCell ref="AD31:AF31"/>
    <mergeCell ref="AA30:AC30"/>
    <mergeCell ref="AD30:AF30"/>
    <mergeCell ref="AG29:AJ31"/>
    <mergeCell ref="AA29:AC29"/>
    <mergeCell ref="AD29:AF29"/>
    <mergeCell ref="AD24:AF24"/>
    <mergeCell ref="AD34:AF34"/>
    <mergeCell ref="AD33:AF33"/>
  </mergeCells>
  <phoneticPr fontId="2"/>
  <pageMargins left="0.7" right="0.7" top="0.75" bottom="0.75" header="0.3" footer="0.3"/>
  <pageSetup paperSize="9" scale="67" orientation="portrait" r:id="rId1"/>
  <colBreaks count="1" manualBreakCount="1"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27"/>
  <sheetViews>
    <sheetView zoomScale="60" zoomScaleNormal="60" workbookViewId="0">
      <selection activeCell="AE18" sqref="AE18:AH18"/>
    </sheetView>
  </sheetViews>
  <sheetFormatPr defaultColWidth="9" defaultRowHeight="17.25"/>
  <cols>
    <col min="1" max="1" width="3.5" style="38" customWidth="1"/>
    <col min="2" max="2" width="25.75" style="38" customWidth="1"/>
    <col min="3" max="50" width="4.625" style="54" customWidth="1"/>
    <col min="51" max="52" width="4.875" style="38" bestFit="1" customWidth="1"/>
    <col min="53" max="53" width="4.75" style="38" bestFit="1" customWidth="1"/>
    <col min="54" max="56" width="5.75" style="38" bestFit="1" customWidth="1"/>
    <col min="57" max="57" width="6.125" style="38" bestFit="1" customWidth="1"/>
    <col min="58" max="58" width="4.625" style="38" customWidth="1"/>
    <col min="59" max="62" width="2.625" style="38" customWidth="1"/>
    <col min="63" max="16384" width="9" style="38"/>
  </cols>
  <sheetData>
    <row r="1" spans="1:6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  <c r="AB1" s="373"/>
      <c r="AC1" s="373"/>
      <c r="AD1" s="373"/>
      <c r="AE1" s="373"/>
      <c r="AF1" s="373"/>
      <c r="AG1" s="373"/>
      <c r="AH1" s="373"/>
      <c r="AI1" s="373"/>
      <c r="AJ1" s="373"/>
      <c r="AK1" s="373"/>
      <c r="AL1" s="373"/>
      <c r="AM1" s="373"/>
      <c r="AN1" s="373"/>
      <c r="AO1" s="373"/>
      <c r="AP1" s="373"/>
      <c r="AQ1" s="373"/>
      <c r="AR1" s="373"/>
      <c r="AS1" s="373"/>
      <c r="AT1" s="373"/>
      <c r="AU1" s="373"/>
      <c r="AV1" s="373"/>
      <c r="AW1" s="373"/>
      <c r="AX1" s="373"/>
      <c r="AY1" s="373"/>
      <c r="AZ1" s="373"/>
      <c r="BA1" s="373"/>
      <c r="BB1" s="373"/>
      <c r="BC1" s="373"/>
      <c r="BD1" s="373"/>
      <c r="BE1" s="373"/>
      <c r="BF1" s="373"/>
      <c r="BG1" s="32"/>
      <c r="BH1" s="32"/>
      <c r="BI1" s="32"/>
    </row>
    <row r="2" spans="1:6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  <c r="S2" s="373"/>
      <c r="T2" s="373"/>
      <c r="U2" s="373"/>
      <c r="V2" s="373"/>
      <c r="W2" s="373"/>
      <c r="X2" s="373"/>
      <c r="Y2" s="373"/>
      <c r="Z2" s="373"/>
      <c r="AA2" s="373"/>
      <c r="AB2" s="373"/>
      <c r="AC2" s="373"/>
      <c r="AD2" s="373"/>
      <c r="AE2" s="373"/>
      <c r="AF2" s="373"/>
      <c r="AG2" s="373"/>
      <c r="AH2" s="373"/>
      <c r="AI2" s="373"/>
      <c r="AJ2" s="373"/>
      <c r="AK2" s="373"/>
      <c r="AL2" s="373"/>
      <c r="AM2" s="373"/>
      <c r="AN2" s="373"/>
      <c r="AO2" s="373"/>
      <c r="AP2" s="373"/>
      <c r="AQ2" s="373"/>
      <c r="AR2" s="373"/>
      <c r="AS2" s="373"/>
      <c r="AT2" s="373"/>
      <c r="AU2" s="373"/>
      <c r="AV2" s="373"/>
      <c r="AW2" s="373"/>
      <c r="AX2" s="373"/>
      <c r="AY2" s="373"/>
      <c r="AZ2" s="373"/>
      <c r="BA2" s="373"/>
      <c r="BB2" s="373"/>
      <c r="BC2" s="373"/>
      <c r="BD2" s="373"/>
      <c r="BE2" s="373"/>
      <c r="BF2" s="373"/>
    </row>
    <row r="3" spans="1:61" ht="18" thickBot="1">
      <c r="A3" s="39"/>
      <c r="B3" s="40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</row>
    <row r="4" spans="1:61" ht="17.25" customHeight="1">
      <c r="A4" s="374" t="s">
        <v>36</v>
      </c>
      <c r="B4" s="375"/>
      <c r="C4" s="41"/>
      <c r="D4" s="350">
        <f>IF(A6="","",A6)</f>
        <v>1</v>
      </c>
      <c r="E4" s="350"/>
      <c r="F4" s="42"/>
      <c r="G4" s="43"/>
      <c r="H4" s="350">
        <f>IF(A9="","",A9)</f>
        <v>2</v>
      </c>
      <c r="I4" s="350"/>
      <c r="J4" s="42"/>
      <c r="K4" s="43"/>
      <c r="L4" s="350">
        <f>IF(A12="","",A12)</f>
        <v>3</v>
      </c>
      <c r="M4" s="350"/>
      <c r="N4" s="42"/>
      <c r="O4" s="43"/>
      <c r="P4" s="350">
        <f>IF(A15="","",A15)</f>
        <v>4</v>
      </c>
      <c r="Q4" s="350"/>
      <c r="R4" s="42"/>
      <c r="S4" s="43"/>
      <c r="T4" s="350">
        <f>IF(A18="","",A18)</f>
        <v>5</v>
      </c>
      <c r="U4" s="350"/>
      <c r="V4" s="42"/>
      <c r="W4" s="43"/>
      <c r="X4" s="350">
        <f>IF(A21="","",A21)</f>
        <v>6</v>
      </c>
      <c r="Y4" s="350"/>
      <c r="Z4" s="42"/>
      <c r="AA4" s="43"/>
      <c r="AB4" s="350">
        <f>IF(A24="","",A24)</f>
        <v>7</v>
      </c>
      <c r="AC4" s="350"/>
      <c r="AD4" s="42"/>
      <c r="AE4" s="43"/>
      <c r="AF4" s="350">
        <v>8</v>
      </c>
      <c r="AG4" s="350"/>
      <c r="AH4" s="42"/>
      <c r="AI4" s="43"/>
      <c r="AJ4" s="350">
        <v>9</v>
      </c>
      <c r="AK4" s="350"/>
      <c r="AL4" s="42"/>
      <c r="AM4" s="43"/>
      <c r="AN4" s="350">
        <v>10</v>
      </c>
      <c r="AO4" s="350"/>
      <c r="AP4" s="99"/>
      <c r="AQ4" s="42"/>
      <c r="AR4" s="350">
        <v>11</v>
      </c>
      <c r="AS4" s="350"/>
      <c r="AT4" s="42"/>
      <c r="AU4" s="43"/>
      <c r="AV4" s="350">
        <v>12</v>
      </c>
      <c r="AW4" s="350"/>
      <c r="AX4" s="42"/>
      <c r="AY4" s="283" t="s">
        <v>1</v>
      </c>
      <c r="AZ4" s="332" t="s">
        <v>2</v>
      </c>
      <c r="BA4" s="341" t="s">
        <v>3</v>
      </c>
      <c r="BB4" s="330" t="s">
        <v>4</v>
      </c>
      <c r="BC4" s="344" t="s">
        <v>5</v>
      </c>
      <c r="BD4" s="346" t="s">
        <v>6</v>
      </c>
      <c r="BE4" s="348" t="s">
        <v>7</v>
      </c>
      <c r="BF4" s="330" t="s">
        <v>8</v>
      </c>
    </row>
    <row r="5" spans="1:61" ht="20.100000000000001" customHeight="1" thickBot="1">
      <c r="A5" s="376"/>
      <c r="B5" s="377"/>
      <c r="C5" s="338" t="str">
        <f>IF(B6="","",B6)</f>
        <v>尾西ＦＣ</v>
      </c>
      <c r="D5" s="339"/>
      <c r="E5" s="339"/>
      <c r="F5" s="339"/>
      <c r="G5" s="340" t="str">
        <f>IF(B9="","",B9)</f>
        <v>クレバーフットＡ</v>
      </c>
      <c r="H5" s="339"/>
      <c r="I5" s="339"/>
      <c r="J5" s="339"/>
      <c r="K5" s="340" t="str">
        <f>IF(B12="","",B12)</f>
        <v>ＴＲＹ愛知ＦＡ</v>
      </c>
      <c r="L5" s="339"/>
      <c r="M5" s="339"/>
      <c r="N5" s="339"/>
      <c r="O5" s="340" t="str">
        <f>IF(B15="","",B15)</f>
        <v>尾張ＦＣ Ａ</v>
      </c>
      <c r="P5" s="339"/>
      <c r="Q5" s="339"/>
      <c r="R5" s="339"/>
      <c r="S5" s="340" t="str">
        <f>IF(B18="","",B18)</f>
        <v>Ｆ.Ｃ.ＤＩＶＩＮＥ Ａ</v>
      </c>
      <c r="T5" s="339"/>
      <c r="U5" s="339"/>
      <c r="V5" s="339"/>
      <c r="W5" s="340" t="str">
        <f>IF(B21="","",B21)</f>
        <v>クレバーフットＢ</v>
      </c>
      <c r="X5" s="339"/>
      <c r="Y5" s="339"/>
      <c r="Z5" s="339"/>
      <c r="AA5" s="340" t="str">
        <f>IF(B24="","",B24)</f>
        <v>愛知ＦＣ一宮Ａ</v>
      </c>
      <c r="AB5" s="339"/>
      <c r="AC5" s="339"/>
      <c r="AD5" s="339"/>
      <c r="AE5" s="340" t="str">
        <f>IF(B27="","",B27)</f>
        <v>一宮ＦＣ Ａ</v>
      </c>
      <c r="AF5" s="339"/>
      <c r="AG5" s="339"/>
      <c r="AH5" s="352"/>
      <c r="AI5" s="340" t="str">
        <f>IF(B30="","",B30)</f>
        <v>アクアＪＦＣ愛西</v>
      </c>
      <c r="AJ5" s="339"/>
      <c r="AK5" s="339"/>
      <c r="AL5" s="352"/>
      <c r="AM5" s="340" t="str">
        <f>IF(B33="","",B33)</f>
        <v>ドルフィンＦＣ Ａ</v>
      </c>
      <c r="AN5" s="339"/>
      <c r="AO5" s="339"/>
      <c r="AP5" s="352"/>
      <c r="AQ5" s="340" t="str">
        <f>IF(B36="","",B36)</f>
        <v>エルニーニョ美和</v>
      </c>
      <c r="AR5" s="339"/>
      <c r="AS5" s="339"/>
      <c r="AT5" s="352"/>
      <c r="AU5" s="340" t="str">
        <f>IF(B39="","",B39)</f>
        <v>ＦＣ市江</v>
      </c>
      <c r="AV5" s="339"/>
      <c r="AW5" s="339"/>
      <c r="AX5" s="396"/>
      <c r="AY5" s="311"/>
      <c r="AZ5" s="318"/>
      <c r="BA5" s="342"/>
      <c r="BB5" s="343"/>
      <c r="BC5" s="345"/>
      <c r="BD5" s="347"/>
      <c r="BE5" s="349"/>
      <c r="BF5" s="343"/>
    </row>
    <row r="6" spans="1:61" ht="13.5" customHeight="1">
      <c r="A6" s="283">
        <v>1</v>
      </c>
      <c r="B6" s="458" t="str">
        <f>IF(組み分け!B5="","",組み分け!B5)</f>
        <v>尾西ＦＣ</v>
      </c>
      <c r="C6" s="367"/>
      <c r="D6" s="368"/>
      <c r="E6" s="368"/>
      <c r="F6" s="369"/>
      <c r="G6" s="461"/>
      <c r="H6" s="462"/>
      <c r="I6" s="462"/>
      <c r="J6" s="462"/>
      <c r="K6" s="463"/>
      <c r="L6" s="462"/>
      <c r="M6" s="462"/>
      <c r="N6" s="462"/>
      <c r="O6" s="463">
        <v>45437</v>
      </c>
      <c r="P6" s="462"/>
      <c r="Q6" s="462"/>
      <c r="R6" s="464"/>
      <c r="S6" s="463"/>
      <c r="T6" s="462"/>
      <c r="U6" s="462"/>
      <c r="V6" s="464"/>
      <c r="W6" s="463"/>
      <c r="X6" s="462"/>
      <c r="Y6" s="462"/>
      <c r="Z6" s="464"/>
      <c r="AA6" s="463"/>
      <c r="AB6" s="462"/>
      <c r="AC6" s="462"/>
      <c r="AD6" s="464"/>
      <c r="AE6" s="463"/>
      <c r="AF6" s="462"/>
      <c r="AG6" s="462"/>
      <c r="AH6" s="464"/>
      <c r="AI6" s="463"/>
      <c r="AJ6" s="462"/>
      <c r="AK6" s="462"/>
      <c r="AL6" s="462"/>
      <c r="AM6" s="463">
        <v>45437</v>
      </c>
      <c r="AN6" s="462"/>
      <c r="AO6" s="462"/>
      <c r="AP6" s="464"/>
      <c r="AQ6" s="463"/>
      <c r="AR6" s="462"/>
      <c r="AS6" s="462"/>
      <c r="AT6" s="462"/>
      <c r="AU6" s="463"/>
      <c r="AV6" s="462"/>
      <c r="AW6" s="462"/>
      <c r="AX6" s="465"/>
      <c r="AY6" s="466"/>
      <c r="AZ6" s="467"/>
      <c r="BA6" s="468"/>
      <c r="BB6" s="469"/>
      <c r="BC6" s="466"/>
      <c r="BD6" s="467"/>
      <c r="BE6" s="468"/>
      <c r="BF6" s="470"/>
    </row>
    <row r="7" spans="1:61" ht="13.5" customHeight="1">
      <c r="A7" s="275"/>
      <c r="B7" s="459"/>
      <c r="C7" s="370"/>
      <c r="D7" s="328"/>
      <c r="E7" s="328"/>
      <c r="F7" s="291"/>
      <c r="G7" s="471"/>
      <c r="H7" s="472"/>
      <c r="I7" s="472"/>
      <c r="J7" s="472"/>
      <c r="K7" s="459"/>
      <c r="L7" s="472"/>
      <c r="M7" s="472"/>
      <c r="N7" s="472"/>
      <c r="O7" s="459" t="s">
        <v>97</v>
      </c>
      <c r="P7" s="472"/>
      <c r="Q7" s="472"/>
      <c r="R7" s="473"/>
      <c r="S7" s="459"/>
      <c r="T7" s="472"/>
      <c r="U7" s="472"/>
      <c r="V7" s="473"/>
      <c r="W7" s="459"/>
      <c r="X7" s="472"/>
      <c r="Y7" s="472"/>
      <c r="Z7" s="473"/>
      <c r="AA7" s="459"/>
      <c r="AB7" s="472"/>
      <c r="AC7" s="472"/>
      <c r="AD7" s="473"/>
      <c r="AE7" s="459"/>
      <c r="AF7" s="472"/>
      <c r="AG7" s="472"/>
      <c r="AH7" s="473"/>
      <c r="AI7" s="459"/>
      <c r="AJ7" s="472"/>
      <c r="AK7" s="472"/>
      <c r="AL7" s="472"/>
      <c r="AM7" s="459" t="s">
        <v>97</v>
      </c>
      <c r="AN7" s="472"/>
      <c r="AO7" s="472"/>
      <c r="AP7" s="472"/>
      <c r="AQ7" s="459"/>
      <c r="AR7" s="472"/>
      <c r="AS7" s="472"/>
      <c r="AT7" s="472"/>
      <c r="AU7" s="459"/>
      <c r="AV7" s="472"/>
      <c r="AW7" s="472"/>
      <c r="AX7" s="474"/>
      <c r="AY7" s="475"/>
      <c r="AZ7" s="476"/>
      <c r="BA7" s="477"/>
      <c r="BB7" s="478"/>
      <c r="BC7" s="475"/>
      <c r="BD7" s="476"/>
      <c r="BE7" s="477"/>
      <c r="BF7" s="479"/>
    </row>
    <row r="8" spans="1:61" ht="19.5" customHeight="1">
      <c r="A8" s="276"/>
      <c r="B8" s="460"/>
      <c r="C8" s="371"/>
      <c r="D8" s="296"/>
      <c r="E8" s="296"/>
      <c r="F8" s="297"/>
      <c r="G8" s="480" t="str">
        <f>IF(OR(H8="",J8=""),"",IF(H8=J8,"△",IF(H8&gt;J8,"○",IF(H8&lt;J8,"●",""))))</f>
        <v/>
      </c>
      <c r="H8" s="481"/>
      <c r="I8" s="481" t="s">
        <v>37</v>
      </c>
      <c r="J8" s="481"/>
      <c r="K8" s="480" t="str">
        <f>IF(OR(L8="",N8=""),"",IF(L8=N8,"△",IF(L8&gt;N8,"○",IF(L8&lt;N8,"●",""))))</f>
        <v/>
      </c>
      <c r="L8" s="481"/>
      <c r="M8" s="481" t="s">
        <v>38</v>
      </c>
      <c r="N8" s="481"/>
      <c r="O8" s="480" t="str">
        <f>IF(OR(P8="",R8=""),"",IF(P8=R8,"△",IF(P8&gt;R8,"○",IF(P8&lt;R8,"●",""))))</f>
        <v/>
      </c>
      <c r="P8" s="481"/>
      <c r="Q8" s="481" t="s">
        <v>38</v>
      </c>
      <c r="R8" s="481"/>
      <c r="S8" s="480" t="str">
        <f>IF(OR(T8="",V8=""),"",IF(T8=V8,"△",IF(T8&gt;V8,"○",IF(T8&lt;V8,"●",""))))</f>
        <v/>
      </c>
      <c r="T8" s="481"/>
      <c r="U8" s="481" t="s">
        <v>38</v>
      </c>
      <c r="V8" s="481"/>
      <c r="W8" s="480" t="str">
        <f>IF(OR(X8="",Z8=""),"",IF(X8=Z8,"△",IF(X8&gt;Z8,"○",IF(X8&lt;Z8,"●",""))))</f>
        <v/>
      </c>
      <c r="X8" s="481"/>
      <c r="Y8" s="481" t="s">
        <v>38</v>
      </c>
      <c r="Z8" s="481"/>
      <c r="AA8" s="480" t="str">
        <f>IF(OR(AB8="",AD8=""),"",IF(AB8=AD8,"△",IF(AB8&gt;AD8,"○",IF(AB8&lt;AD8,"●",""))))</f>
        <v/>
      </c>
      <c r="AB8" s="481"/>
      <c r="AC8" s="481" t="s">
        <v>38</v>
      </c>
      <c r="AD8" s="481"/>
      <c r="AE8" s="480" t="str">
        <f>IF(OR(AF8="",AH8=""),"",IF(AF8=AH8,"△",IF(AF8&gt;AH8,"○",IF(AF8&lt;AH8,"●",""))))</f>
        <v/>
      </c>
      <c r="AF8" s="481"/>
      <c r="AG8" s="481" t="s">
        <v>38</v>
      </c>
      <c r="AH8" s="481"/>
      <c r="AI8" s="480" t="str">
        <f>IF(OR(AJ8="",AL8=""),"",IF(AJ8=AL8,"△",IF(AJ8&gt;AL8,"○",IF(AJ8&lt;AL8,"●",""))))</f>
        <v/>
      </c>
      <c r="AJ8" s="481"/>
      <c r="AK8" s="481" t="s">
        <v>38</v>
      </c>
      <c r="AL8" s="481"/>
      <c r="AM8" s="480" t="str">
        <f>IF(OR(AN8="",AP8=""),"",IF(AN8=AP8,"△",IF(AN8&gt;AP8,"○",IF(AN8&lt;AP8,"●",""))))</f>
        <v/>
      </c>
      <c r="AN8" s="481"/>
      <c r="AO8" s="481" t="s">
        <v>9</v>
      </c>
      <c r="AP8" s="481"/>
      <c r="AQ8" s="480" t="str">
        <f>IF(OR(AR8="",AT8=""),"",IF(AR8=AT8,"△",IF(AR8&gt;AT8,"○",IF(AR8&lt;AT8,"●",""))))</f>
        <v/>
      </c>
      <c r="AR8" s="481"/>
      <c r="AS8" s="481" t="s">
        <v>9</v>
      </c>
      <c r="AT8" s="481"/>
      <c r="AU8" s="480" t="str">
        <f>IF(OR(AV8="",AX8=""),"",IF(AV8=AX8,"△",IF(AV8&gt;AX8,"○",IF(AV8&lt;AX8,"●",""))))</f>
        <v/>
      </c>
      <c r="AV8" s="481"/>
      <c r="AW8" s="481" t="s">
        <v>38</v>
      </c>
      <c r="AX8" s="482"/>
      <c r="AY8" s="483"/>
      <c r="AZ8" s="484"/>
      <c r="BA8" s="485"/>
      <c r="BB8" s="486"/>
      <c r="BC8" s="483"/>
      <c r="BD8" s="484"/>
      <c r="BE8" s="485"/>
      <c r="BF8" s="487"/>
    </row>
    <row r="9" spans="1:61" ht="13.5" customHeight="1">
      <c r="A9" s="274">
        <v>2</v>
      </c>
      <c r="B9" s="298" t="str">
        <f>IF(組み分け!B6="","",組み分け!B6)</f>
        <v>クレバーフットＡ</v>
      </c>
      <c r="C9" s="316" t="str">
        <f>IF(G6="","",G6)</f>
        <v/>
      </c>
      <c r="D9" s="299"/>
      <c r="E9" s="299"/>
      <c r="F9" s="300"/>
      <c r="G9" s="286"/>
      <c r="H9" s="287"/>
      <c r="I9" s="287"/>
      <c r="J9" s="287"/>
      <c r="K9" s="305"/>
      <c r="L9" s="306"/>
      <c r="M9" s="306"/>
      <c r="N9" s="306"/>
      <c r="O9" s="305"/>
      <c r="P9" s="306"/>
      <c r="Q9" s="306"/>
      <c r="R9" s="307"/>
      <c r="S9" s="305"/>
      <c r="T9" s="306"/>
      <c r="U9" s="306"/>
      <c r="V9" s="307"/>
      <c r="W9" s="305"/>
      <c r="X9" s="306"/>
      <c r="Y9" s="306"/>
      <c r="Z9" s="307"/>
      <c r="AA9" s="305"/>
      <c r="AB9" s="306"/>
      <c r="AC9" s="306"/>
      <c r="AD9" s="307"/>
      <c r="AE9" s="305"/>
      <c r="AF9" s="306"/>
      <c r="AG9" s="306"/>
      <c r="AH9" s="307"/>
      <c r="AI9" s="305"/>
      <c r="AJ9" s="306"/>
      <c r="AK9" s="306"/>
      <c r="AL9" s="306"/>
      <c r="AM9" s="305"/>
      <c r="AN9" s="306"/>
      <c r="AO9" s="306"/>
      <c r="AP9" s="306"/>
      <c r="AQ9" s="305"/>
      <c r="AR9" s="306"/>
      <c r="AS9" s="306"/>
      <c r="AT9" s="306"/>
      <c r="AU9" s="305"/>
      <c r="AV9" s="306"/>
      <c r="AW9" s="306"/>
      <c r="AX9" s="381"/>
      <c r="AY9" s="274"/>
      <c r="AZ9" s="277"/>
      <c r="BA9" s="268"/>
      <c r="BB9" s="280"/>
      <c r="BC9" s="274"/>
      <c r="BD9" s="277"/>
      <c r="BE9" s="268"/>
      <c r="BF9" s="271"/>
    </row>
    <row r="10" spans="1:61" ht="13.5" customHeight="1">
      <c r="A10" s="275"/>
      <c r="B10" s="284"/>
      <c r="C10" s="312" t="str">
        <f>IF(G7="","",G7)</f>
        <v/>
      </c>
      <c r="D10" s="320"/>
      <c r="E10" s="320"/>
      <c r="F10" s="301"/>
      <c r="G10" s="289"/>
      <c r="H10" s="328"/>
      <c r="I10" s="328"/>
      <c r="J10" s="328"/>
      <c r="K10" s="302"/>
      <c r="L10" s="310"/>
      <c r="M10" s="310"/>
      <c r="N10" s="310"/>
      <c r="O10" s="302"/>
      <c r="P10" s="310"/>
      <c r="Q10" s="310"/>
      <c r="R10" s="304"/>
      <c r="S10" s="302"/>
      <c r="T10" s="310"/>
      <c r="U10" s="310"/>
      <c r="V10" s="304"/>
      <c r="W10" s="302"/>
      <c r="X10" s="310"/>
      <c r="Y10" s="310"/>
      <c r="Z10" s="304"/>
      <c r="AA10" s="302"/>
      <c r="AB10" s="310"/>
      <c r="AC10" s="310"/>
      <c r="AD10" s="304"/>
      <c r="AE10" s="302"/>
      <c r="AF10" s="310"/>
      <c r="AG10" s="310"/>
      <c r="AH10" s="304"/>
      <c r="AI10" s="302"/>
      <c r="AJ10" s="310"/>
      <c r="AK10" s="310"/>
      <c r="AL10" s="310"/>
      <c r="AM10" s="302"/>
      <c r="AN10" s="310"/>
      <c r="AO10" s="310"/>
      <c r="AP10" s="310"/>
      <c r="AQ10" s="302"/>
      <c r="AR10" s="310"/>
      <c r="AS10" s="310"/>
      <c r="AT10" s="310"/>
      <c r="AU10" s="302"/>
      <c r="AV10" s="310"/>
      <c r="AW10" s="310"/>
      <c r="AX10" s="382"/>
      <c r="AY10" s="275"/>
      <c r="AZ10" s="278"/>
      <c r="BA10" s="269"/>
      <c r="BB10" s="281"/>
      <c r="BC10" s="275"/>
      <c r="BD10" s="278"/>
      <c r="BE10" s="269"/>
      <c r="BF10" s="272"/>
    </row>
    <row r="11" spans="1:61" ht="20.100000000000001" customHeight="1">
      <c r="A11" s="276"/>
      <c r="B11" s="394"/>
      <c r="C11" s="49" t="str">
        <f>IF(OR(D11="",F11=""),"",IF(D11=F11,"△",IF(D11&gt;F11,"○",IF(D11&lt;F11,"●",""))))</f>
        <v/>
      </c>
      <c r="D11" s="46" t="str">
        <f>IF(J8="","",J8)</f>
        <v/>
      </c>
      <c r="E11" s="46" t="s">
        <v>39</v>
      </c>
      <c r="F11" s="50" t="str">
        <f>IF(H8="","",H8)</f>
        <v/>
      </c>
      <c r="G11" s="295"/>
      <c r="H11" s="296"/>
      <c r="I11" s="296"/>
      <c r="J11" s="296"/>
      <c r="K11" s="45" t="str">
        <f>IF(OR(L11="",N11=""),"",IF(L11=N11,"△",IF(L11&gt;N11,"○",IF(L11&lt;N11,"●",""))))</f>
        <v/>
      </c>
      <c r="L11" s="46"/>
      <c r="M11" s="46" t="s">
        <v>9</v>
      </c>
      <c r="N11" s="46"/>
      <c r="O11" s="45" t="str">
        <f>IF(OR(P11="",R11=""),"",IF(P11=R11,"△",IF(P11&gt;R11,"○",IF(P11&lt;R11,"●",""))))</f>
        <v/>
      </c>
      <c r="P11" s="46"/>
      <c r="Q11" s="46" t="s">
        <v>9</v>
      </c>
      <c r="R11" s="46"/>
      <c r="S11" s="45" t="str">
        <f>IF(OR(T11="",V11=""),"",IF(T11=V11,"△",IF(T11&gt;V11,"○",IF(T11&lt;V11,"●",""))))</f>
        <v/>
      </c>
      <c r="T11" s="46"/>
      <c r="U11" s="46" t="s">
        <v>9</v>
      </c>
      <c r="V11" s="46"/>
      <c r="W11" s="45" t="str">
        <f>IF(OR(X11="",Z11=""),"",IF(X11=Z11,"△",IF(X11&gt;Z11,"○",IF(X11&lt;Z11,"●",""))))</f>
        <v/>
      </c>
      <c r="X11" s="46"/>
      <c r="Y11" s="46" t="s">
        <v>9</v>
      </c>
      <c r="Z11" s="46"/>
      <c r="AA11" s="45" t="str">
        <f>IF(OR(AB11="",AD11=""),"",IF(AB11=AD11,"△",IF(AB11&gt;AD11,"○",IF(AB11&lt;AD11,"●",""))))</f>
        <v/>
      </c>
      <c r="AB11" s="46"/>
      <c r="AC11" s="46" t="s">
        <v>9</v>
      </c>
      <c r="AD11" s="46"/>
      <c r="AE11" s="45" t="str">
        <f>IF(OR(AF11="",AH11=""),"",IF(AF11=AH11,"△",IF(AF11&gt;AH11,"○",IF(AF11&lt;AH11,"●",""))))</f>
        <v/>
      </c>
      <c r="AF11" s="46"/>
      <c r="AG11" s="46" t="s">
        <v>9</v>
      </c>
      <c r="AH11" s="46"/>
      <c r="AI11" s="45" t="str">
        <f>IF(OR(AJ11="",AL11=""),"",IF(AJ11=AL11,"△",IF(AJ11&gt;AL11,"○",IF(AJ11&lt;AL11,"●",""))))</f>
        <v/>
      </c>
      <c r="AJ11" s="46"/>
      <c r="AK11" s="46" t="s">
        <v>9</v>
      </c>
      <c r="AL11" s="46"/>
      <c r="AM11" s="45" t="str">
        <f>IF(OR(AN11="",AP11=""),"",IF(AN11=AP11,"△",IF(AN11&gt;AP11,"○",IF(AN11&lt;AP11,"●",""))))</f>
        <v/>
      </c>
      <c r="AN11" s="46"/>
      <c r="AO11" s="46" t="s">
        <v>9</v>
      </c>
      <c r="AP11" s="46"/>
      <c r="AQ11" s="45" t="str">
        <f>IF(OR(AR11="",AT11=""),"",IF(AR11=AT11,"△",IF(AR11&gt;AT11,"○",IF(AR11&lt;AT11,"●",""))))</f>
        <v/>
      </c>
      <c r="AR11" s="46"/>
      <c r="AS11" s="46" t="s">
        <v>9</v>
      </c>
      <c r="AT11" s="46"/>
      <c r="AU11" s="45" t="str">
        <f>IF(OR(AV11="",AX11=""),"",IF(AV11=AX11,"△",IF(AV11&gt;AX11,"○",IF(AV11&lt;AX11,"●",""))))</f>
        <v/>
      </c>
      <c r="AV11" s="46"/>
      <c r="AW11" s="46" t="s">
        <v>9</v>
      </c>
      <c r="AX11" s="165"/>
      <c r="AY11" s="276"/>
      <c r="AZ11" s="279"/>
      <c r="BA11" s="270"/>
      <c r="BB11" s="282"/>
      <c r="BC11" s="276"/>
      <c r="BD11" s="279"/>
      <c r="BE11" s="270"/>
      <c r="BF11" s="273"/>
    </row>
    <row r="12" spans="1:61" ht="14.25" customHeight="1">
      <c r="A12" s="274">
        <v>3</v>
      </c>
      <c r="B12" s="298" t="str">
        <f>IF(組み分け!B7="","",組み分け!B7)</f>
        <v>ＴＲＹ愛知ＦＡ</v>
      </c>
      <c r="C12" s="316" t="str">
        <f>IF(K6="","",K6)</f>
        <v/>
      </c>
      <c r="D12" s="299"/>
      <c r="E12" s="299"/>
      <c r="F12" s="299"/>
      <c r="G12" s="298" t="str">
        <f>IF(K9="","",K9)</f>
        <v/>
      </c>
      <c r="H12" s="299"/>
      <c r="I12" s="299"/>
      <c r="J12" s="299"/>
      <c r="K12" s="286"/>
      <c r="L12" s="287"/>
      <c r="M12" s="287"/>
      <c r="N12" s="287"/>
      <c r="O12" s="305"/>
      <c r="P12" s="306"/>
      <c r="Q12" s="306"/>
      <c r="R12" s="307"/>
      <c r="S12" s="305"/>
      <c r="T12" s="306"/>
      <c r="U12" s="306"/>
      <c r="V12" s="307"/>
      <c r="W12" s="322">
        <v>45437</v>
      </c>
      <c r="X12" s="299"/>
      <c r="Y12" s="299"/>
      <c r="Z12" s="300"/>
      <c r="AA12" s="305"/>
      <c r="AB12" s="306"/>
      <c r="AC12" s="306"/>
      <c r="AD12" s="307"/>
      <c r="AE12" s="305"/>
      <c r="AF12" s="306"/>
      <c r="AG12" s="306"/>
      <c r="AH12" s="307"/>
      <c r="AI12" s="305"/>
      <c r="AJ12" s="306"/>
      <c r="AK12" s="306"/>
      <c r="AL12" s="306"/>
      <c r="AM12" s="305"/>
      <c r="AN12" s="306"/>
      <c r="AO12" s="306"/>
      <c r="AP12" s="306"/>
      <c r="AQ12" s="322">
        <v>45437</v>
      </c>
      <c r="AR12" s="299"/>
      <c r="AS12" s="299"/>
      <c r="AT12" s="300"/>
      <c r="AU12" s="305"/>
      <c r="AV12" s="306"/>
      <c r="AW12" s="306"/>
      <c r="AX12" s="381"/>
      <c r="AY12" s="274"/>
      <c r="AZ12" s="277"/>
      <c r="BA12" s="268"/>
      <c r="BB12" s="280"/>
      <c r="BC12" s="274"/>
      <c r="BD12" s="277"/>
      <c r="BE12" s="268"/>
      <c r="BF12" s="271"/>
    </row>
    <row r="13" spans="1:61" ht="13.5" customHeight="1">
      <c r="A13" s="275"/>
      <c r="B13" s="284"/>
      <c r="C13" s="312" t="str">
        <f>IF(K7="","",K7)</f>
        <v/>
      </c>
      <c r="D13" s="320"/>
      <c r="E13" s="320"/>
      <c r="F13" s="320"/>
      <c r="G13" s="284" t="str">
        <f>IF(K10="","",K10)</f>
        <v/>
      </c>
      <c r="H13" s="320"/>
      <c r="I13" s="320"/>
      <c r="J13" s="320"/>
      <c r="K13" s="289"/>
      <c r="L13" s="328"/>
      <c r="M13" s="328"/>
      <c r="N13" s="328"/>
      <c r="O13" s="302"/>
      <c r="P13" s="310"/>
      <c r="Q13" s="310"/>
      <c r="R13" s="310"/>
      <c r="S13" s="302"/>
      <c r="T13" s="310"/>
      <c r="U13" s="310"/>
      <c r="V13" s="304"/>
      <c r="W13" s="284" t="s">
        <v>98</v>
      </c>
      <c r="X13" s="320"/>
      <c r="Y13" s="320"/>
      <c r="Z13" s="301"/>
      <c r="AA13" s="302"/>
      <c r="AB13" s="310"/>
      <c r="AC13" s="310"/>
      <c r="AD13" s="310"/>
      <c r="AE13" s="302"/>
      <c r="AF13" s="310"/>
      <c r="AG13" s="310"/>
      <c r="AH13" s="310"/>
      <c r="AI13" s="302"/>
      <c r="AJ13" s="310"/>
      <c r="AK13" s="310"/>
      <c r="AL13" s="310"/>
      <c r="AM13" s="302"/>
      <c r="AN13" s="310"/>
      <c r="AO13" s="310"/>
      <c r="AP13" s="310"/>
      <c r="AQ13" s="284" t="s">
        <v>98</v>
      </c>
      <c r="AR13" s="320"/>
      <c r="AS13" s="320"/>
      <c r="AT13" s="301"/>
      <c r="AU13" s="302"/>
      <c r="AV13" s="310"/>
      <c r="AW13" s="310"/>
      <c r="AX13" s="382"/>
      <c r="AY13" s="275"/>
      <c r="AZ13" s="278"/>
      <c r="BA13" s="269"/>
      <c r="BB13" s="281"/>
      <c r="BC13" s="275"/>
      <c r="BD13" s="278"/>
      <c r="BE13" s="269"/>
      <c r="BF13" s="272"/>
    </row>
    <row r="14" spans="1:61" ht="20.100000000000001" customHeight="1">
      <c r="A14" s="276"/>
      <c r="B14" s="394"/>
      <c r="C14" s="149" t="str">
        <f>IF(OR(D14="",F14=""),"",IF(D14=F14,"△",IF(D14&gt;F14,"○",IF(D14&lt;F14,"●",""))))</f>
        <v/>
      </c>
      <c r="D14" s="155" t="str">
        <f>IF(N8="","",N8)</f>
        <v/>
      </c>
      <c r="E14" s="155" t="s">
        <v>0</v>
      </c>
      <c r="F14" s="155" t="str">
        <f>IF(L8="","",L8)</f>
        <v/>
      </c>
      <c r="G14" s="45" t="str">
        <f>IF(OR(H14="",J14=""),"",IF(H14=J14,"△",IF(H14&gt;J14,"○",IF(H14&lt;J14,"●",""))))</f>
        <v/>
      </c>
      <c r="H14" s="46" t="str">
        <f>IF(N11="","",N11)</f>
        <v/>
      </c>
      <c r="I14" s="46" t="s">
        <v>0</v>
      </c>
      <c r="J14" s="46" t="str">
        <f>IF(L11="","",L11)</f>
        <v/>
      </c>
      <c r="K14" s="295"/>
      <c r="L14" s="296"/>
      <c r="M14" s="296"/>
      <c r="N14" s="296"/>
      <c r="O14" s="45" t="str">
        <f>IF(OR(P14="",R14=""),"",IF(P14=R14,"△",IF(P14&gt;R14,"○",IF(P14&lt;R14,"●",""))))</f>
        <v/>
      </c>
      <c r="P14" s="46"/>
      <c r="Q14" s="46" t="s">
        <v>9</v>
      </c>
      <c r="R14" s="46"/>
      <c r="S14" s="45" t="str">
        <f>IF(OR(T14="",V14=""),"",IF(T14=V14,"△",IF(T14&gt;V14,"○",IF(T14&lt;V14,"●",""))))</f>
        <v/>
      </c>
      <c r="T14" s="46"/>
      <c r="U14" s="46" t="s">
        <v>9</v>
      </c>
      <c r="V14" s="46"/>
      <c r="W14" s="45" t="str">
        <f>IF(OR(X14="",Z14=""),"",IF(X14=Z14,"△",IF(X14&gt;Z14,"○",IF(X14&lt;Z14,"●",""))))</f>
        <v/>
      </c>
      <c r="X14" s="46"/>
      <c r="Y14" s="46" t="s">
        <v>9</v>
      </c>
      <c r="Z14" s="46"/>
      <c r="AA14" s="45" t="str">
        <f>IF(OR(AB14="",AD14=""),"",IF(AB14=AD14,"△",IF(AB14&gt;AD14,"○",IF(AB14&lt;AD14,"●",""))))</f>
        <v/>
      </c>
      <c r="AB14" s="46"/>
      <c r="AC14" s="46" t="s">
        <v>9</v>
      </c>
      <c r="AD14" s="50"/>
      <c r="AE14" s="45" t="str">
        <f>IF(OR(AF14="",AH14=""),"",IF(AF14=AH14,"△",IF(AF14&gt;AH14,"○",IF(AF14&lt;AH14,"●",""))))</f>
        <v/>
      </c>
      <c r="AF14" s="46"/>
      <c r="AG14" s="46" t="s">
        <v>9</v>
      </c>
      <c r="AH14" s="46"/>
      <c r="AI14" s="45" t="str">
        <f>IF(OR(AJ14="",AL14=""),"",IF(AJ14=AL14,"△",IF(AJ14&gt;AL14,"○",IF(AJ14&lt;AL14,"●",""))))</f>
        <v/>
      </c>
      <c r="AJ14" s="46"/>
      <c r="AK14" s="46" t="s">
        <v>9</v>
      </c>
      <c r="AL14" s="46"/>
      <c r="AM14" s="152" t="str">
        <f>IF(OR(AN14="",AP14=""),"",IF(AN14=AP14,"△",IF(AN14&gt;AP14,"○",IF(AN14&lt;AP14,"●",""))))</f>
        <v/>
      </c>
      <c r="AN14" s="155"/>
      <c r="AO14" s="155" t="s">
        <v>9</v>
      </c>
      <c r="AP14" s="155"/>
      <c r="AQ14" s="45" t="str">
        <f>IF(OR(AR14="",AT14=""),"",IF(AR14=AT14,"△",IF(AR14&gt;AT14,"○",IF(AR14&lt;AT14,"●",""))))</f>
        <v/>
      </c>
      <c r="AR14" s="46"/>
      <c r="AS14" s="46" t="s">
        <v>9</v>
      </c>
      <c r="AT14" s="46"/>
      <c r="AU14" s="45" t="str">
        <f>IF(OR(AV14="",AX14=""),"",IF(AV14=AX14,"△",IF(AV14&gt;AX14,"○",IF(AV14&lt;AX14,"●",""))))</f>
        <v/>
      </c>
      <c r="AV14" s="46"/>
      <c r="AW14" s="46" t="s">
        <v>9</v>
      </c>
      <c r="AX14" s="165"/>
      <c r="AY14" s="276"/>
      <c r="AZ14" s="279"/>
      <c r="BA14" s="270"/>
      <c r="BB14" s="282"/>
      <c r="BC14" s="276"/>
      <c r="BD14" s="279"/>
      <c r="BE14" s="270"/>
      <c r="BF14" s="273"/>
    </row>
    <row r="15" spans="1:61" ht="13.5" customHeight="1">
      <c r="A15" s="274">
        <v>4</v>
      </c>
      <c r="B15" s="298" t="str">
        <f>IF(組み分け!B8="","",組み分け!B8)</f>
        <v>尾張ＦＣ Ａ</v>
      </c>
      <c r="C15" s="395">
        <v>45437</v>
      </c>
      <c r="D15" s="299"/>
      <c r="E15" s="299"/>
      <c r="F15" s="300"/>
      <c r="G15" s="298" t="str">
        <f>IF(O9="","",O9)</f>
        <v/>
      </c>
      <c r="H15" s="299"/>
      <c r="I15" s="299"/>
      <c r="J15" s="299"/>
      <c r="K15" s="298" t="str">
        <f>IF(O12="","",O12)</f>
        <v/>
      </c>
      <c r="L15" s="299"/>
      <c r="M15" s="299"/>
      <c r="N15" s="299"/>
      <c r="O15" s="286"/>
      <c r="P15" s="287"/>
      <c r="Q15" s="287"/>
      <c r="R15" s="288"/>
      <c r="S15" s="305"/>
      <c r="T15" s="306"/>
      <c r="U15" s="306"/>
      <c r="V15" s="307"/>
      <c r="W15" s="305"/>
      <c r="X15" s="306"/>
      <c r="Y15" s="306"/>
      <c r="Z15" s="307"/>
      <c r="AA15" s="305"/>
      <c r="AB15" s="306"/>
      <c r="AC15" s="306"/>
      <c r="AD15" s="306"/>
      <c r="AE15" s="305"/>
      <c r="AF15" s="306"/>
      <c r="AG15" s="306"/>
      <c r="AH15" s="306"/>
      <c r="AI15" s="305"/>
      <c r="AJ15" s="306"/>
      <c r="AK15" s="306"/>
      <c r="AL15" s="306"/>
      <c r="AM15" s="322">
        <v>45437</v>
      </c>
      <c r="AN15" s="299"/>
      <c r="AO15" s="299"/>
      <c r="AP15" s="300"/>
      <c r="AQ15" s="305"/>
      <c r="AR15" s="306"/>
      <c r="AS15" s="306"/>
      <c r="AT15" s="306"/>
      <c r="AU15" s="305"/>
      <c r="AV15" s="306"/>
      <c r="AW15" s="306"/>
      <c r="AX15" s="381"/>
      <c r="AY15" s="274"/>
      <c r="AZ15" s="277"/>
      <c r="BA15" s="268"/>
      <c r="BB15" s="280"/>
      <c r="BC15" s="274"/>
      <c r="BD15" s="277"/>
      <c r="BE15" s="268"/>
      <c r="BF15" s="271"/>
    </row>
    <row r="16" spans="1:61" ht="13.5" customHeight="1">
      <c r="A16" s="275"/>
      <c r="B16" s="284"/>
      <c r="C16" s="312" t="str">
        <f>IF(O7="","",O7)</f>
        <v>日光川浄化</v>
      </c>
      <c r="D16" s="320"/>
      <c r="E16" s="320"/>
      <c r="F16" s="301"/>
      <c r="G16" s="284" t="str">
        <f>IF(O10="","",O10)</f>
        <v/>
      </c>
      <c r="H16" s="320"/>
      <c r="I16" s="320"/>
      <c r="J16" s="320"/>
      <c r="K16" s="284" t="str">
        <f>IF(O13="","",O13)</f>
        <v/>
      </c>
      <c r="L16" s="320"/>
      <c r="M16" s="320"/>
      <c r="N16" s="320"/>
      <c r="O16" s="289"/>
      <c r="P16" s="328"/>
      <c r="Q16" s="328"/>
      <c r="R16" s="291"/>
      <c r="S16" s="302"/>
      <c r="T16" s="310"/>
      <c r="U16" s="310"/>
      <c r="V16" s="310"/>
      <c r="W16" s="302"/>
      <c r="X16" s="310"/>
      <c r="Y16" s="310"/>
      <c r="Z16" s="310"/>
      <c r="AA16" s="325"/>
      <c r="AB16" s="326"/>
      <c r="AC16" s="326"/>
      <c r="AD16" s="327"/>
      <c r="AE16" s="302"/>
      <c r="AF16" s="310"/>
      <c r="AG16" s="310"/>
      <c r="AH16" s="310"/>
      <c r="AI16" s="302"/>
      <c r="AJ16" s="310"/>
      <c r="AK16" s="310"/>
      <c r="AL16" s="310"/>
      <c r="AM16" s="284" t="s">
        <v>97</v>
      </c>
      <c r="AN16" s="320"/>
      <c r="AO16" s="320"/>
      <c r="AP16" s="301"/>
      <c r="AQ16" s="302"/>
      <c r="AR16" s="310"/>
      <c r="AS16" s="310"/>
      <c r="AT16" s="310"/>
      <c r="AU16" s="302"/>
      <c r="AV16" s="310"/>
      <c r="AW16" s="310"/>
      <c r="AX16" s="382"/>
      <c r="AY16" s="275"/>
      <c r="AZ16" s="278"/>
      <c r="BA16" s="269"/>
      <c r="BB16" s="281"/>
      <c r="BC16" s="275"/>
      <c r="BD16" s="278"/>
      <c r="BE16" s="269"/>
      <c r="BF16" s="272"/>
    </row>
    <row r="17" spans="1:58" ht="20.100000000000001" customHeight="1">
      <c r="A17" s="276"/>
      <c r="B17" s="394"/>
      <c r="C17" s="49" t="str">
        <f>IF(OR(D17="",F17=""),"",IF(D17=F17,"△",IF(D17&gt;F17,"○",IF(D17&lt;F17,"●",""))))</f>
        <v/>
      </c>
      <c r="D17" s="46" t="str">
        <f>IF(R8="","",R8)</f>
        <v/>
      </c>
      <c r="E17" s="46" t="s">
        <v>39</v>
      </c>
      <c r="F17" s="50" t="str">
        <f>IF(P8="","",P8)</f>
        <v/>
      </c>
      <c r="G17" s="45" t="str">
        <f>IF(OR(H17="",J17=""),"",IF(H17=J17,"△",IF(H17&gt;J17,"○",IF(H17&lt;J17,"●",""))))</f>
        <v/>
      </c>
      <c r="H17" s="46" t="str">
        <f>IF(R11="","",R11)</f>
        <v/>
      </c>
      <c r="I17" s="46" t="s">
        <v>39</v>
      </c>
      <c r="J17" s="46" t="str">
        <f>IF(P11="","",P11)</f>
        <v/>
      </c>
      <c r="K17" s="45" t="str">
        <f>IF(OR(L17="",N17=""),"",IF(L17=N17,"△",IF(L17&gt;N17,"○",IF(L17&lt;N17,"●",""))))</f>
        <v/>
      </c>
      <c r="L17" s="46" t="str">
        <f>IF(R14="","",R14)</f>
        <v/>
      </c>
      <c r="M17" s="46" t="s">
        <v>39</v>
      </c>
      <c r="N17" s="46" t="str">
        <f>IF(P14="","",P14)</f>
        <v/>
      </c>
      <c r="O17" s="295"/>
      <c r="P17" s="296"/>
      <c r="Q17" s="296"/>
      <c r="R17" s="297"/>
      <c r="S17" s="45" t="str">
        <f>IF(OR(T17="",V17=""),"",IF(T17=V17,"△",IF(T17&gt;V17,"○",IF(T17&lt;V17,"●",""))))</f>
        <v/>
      </c>
      <c r="T17" s="46"/>
      <c r="U17" s="46" t="s">
        <v>40</v>
      </c>
      <c r="V17" s="46"/>
      <c r="W17" s="45" t="str">
        <f>IF(OR(X17="",Z17=""),"",IF(X17=Z17,"△",IF(X17&gt;Z17,"○",IF(X17&lt;Z17,"●",""))))</f>
        <v/>
      </c>
      <c r="X17" s="46"/>
      <c r="Y17" s="46" t="s">
        <v>40</v>
      </c>
      <c r="Z17" s="46"/>
      <c r="AA17" s="45" t="str">
        <f>IF(OR(AB17="",AD17=""),"",IF(AB17=AD17,"△",IF(AB17&gt;AD17,"○",IF(AB17&lt;AD17,"●",""))))</f>
        <v/>
      </c>
      <c r="AB17" s="46"/>
      <c r="AC17" s="46" t="s">
        <v>40</v>
      </c>
      <c r="AD17" s="46"/>
      <c r="AE17" s="45" t="str">
        <f>IF(OR(AF17="",AH17=""),"",IF(AF17=AH17,"△",IF(AF17&gt;AH17,"○",IF(AF17&lt;AH17,"●",""))))</f>
        <v/>
      </c>
      <c r="AF17" s="46"/>
      <c r="AG17" s="46" t="s">
        <v>40</v>
      </c>
      <c r="AH17" s="46"/>
      <c r="AI17" s="45" t="str">
        <f>IF(OR(AJ17="",AL17=""),"",IF(AJ17=AL17,"△",IF(AJ17&gt;AL17,"○",IF(AJ17&lt;AL17,"●",""))))</f>
        <v/>
      </c>
      <c r="AJ17" s="46"/>
      <c r="AK17" s="46" t="s">
        <v>40</v>
      </c>
      <c r="AL17" s="46"/>
      <c r="AM17" s="45" t="str">
        <f>IF(OR(AN17="",AP17=""),"",IF(AN17=AP17,"△",IF(AN17&gt;AP17,"○",IF(AN17&lt;AP17,"●",""))))</f>
        <v/>
      </c>
      <c r="AN17" s="46" t="str">
        <f>IF(BB8="","",BB8)</f>
        <v/>
      </c>
      <c r="AO17" s="46" t="s">
        <v>0</v>
      </c>
      <c r="AP17" s="50" t="str">
        <f>IF(AZ8="","",AZ8)</f>
        <v/>
      </c>
      <c r="AQ17" s="45" t="str">
        <f>IF(OR(AR17="",AT17=""),"",IF(AR17=AT17,"△",IF(AR17&gt;AT17,"○",IF(AR17&lt;AT17,"●",""))))</f>
        <v/>
      </c>
      <c r="AR17" s="46"/>
      <c r="AS17" s="46" t="s">
        <v>9</v>
      </c>
      <c r="AT17" s="46"/>
      <c r="AU17" s="45" t="str">
        <f>IF(OR(AV17="",AX17=""),"",IF(AV17=AX17,"△",IF(AV17&gt;AX17,"○",IF(AV17&lt;AX17,"●",""))))</f>
        <v/>
      </c>
      <c r="AV17" s="46"/>
      <c r="AW17" s="46" t="s">
        <v>40</v>
      </c>
      <c r="AX17" s="165"/>
      <c r="AY17" s="276"/>
      <c r="AZ17" s="279"/>
      <c r="BA17" s="270"/>
      <c r="BB17" s="282"/>
      <c r="BC17" s="276"/>
      <c r="BD17" s="279"/>
      <c r="BE17" s="270"/>
      <c r="BF17" s="273"/>
    </row>
    <row r="18" spans="1:58" ht="13.5" customHeight="1">
      <c r="A18" s="274">
        <v>5</v>
      </c>
      <c r="B18" s="298" t="str">
        <f>IF(組み分け!B9="","",組み分け!B9)</f>
        <v>Ｆ.Ｃ.ＤＩＶＩＮＥ Ａ</v>
      </c>
      <c r="C18" s="316" t="str">
        <f>IF(S6="","",S6)</f>
        <v/>
      </c>
      <c r="D18" s="299"/>
      <c r="E18" s="299"/>
      <c r="F18" s="299"/>
      <c r="G18" s="298" t="str">
        <f>IF(S9="","",S9)</f>
        <v/>
      </c>
      <c r="H18" s="299"/>
      <c r="I18" s="299"/>
      <c r="J18" s="299"/>
      <c r="K18" s="298" t="str">
        <f>IF(S12="","",S12)</f>
        <v/>
      </c>
      <c r="L18" s="299"/>
      <c r="M18" s="299"/>
      <c r="N18" s="299"/>
      <c r="O18" s="298" t="str">
        <f>IF(S15="","",S15)</f>
        <v/>
      </c>
      <c r="P18" s="299"/>
      <c r="Q18" s="299"/>
      <c r="R18" s="300"/>
      <c r="S18" s="286"/>
      <c r="T18" s="287"/>
      <c r="U18" s="287"/>
      <c r="V18" s="288"/>
      <c r="W18" s="305"/>
      <c r="X18" s="306"/>
      <c r="Y18" s="306"/>
      <c r="Z18" s="307"/>
      <c r="AA18" s="322"/>
      <c r="AB18" s="299"/>
      <c r="AC18" s="299"/>
      <c r="AD18" s="300"/>
      <c r="AE18" s="322">
        <v>45437</v>
      </c>
      <c r="AF18" s="299"/>
      <c r="AG18" s="299"/>
      <c r="AH18" s="300"/>
      <c r="AI18" s="322"/>
      <c r="AJ18" s="299"/>
      <c r="AK18" s="299"/>
      <c r="AL18" s="299"/>
      <c r="AM18" s="322"/>
      <c r="AN18" s="299"/>
      <c r="AO18" s="299"/>
      <c r="AP18" s="299"/>
      <c r="AQ18" s="322"/>
      <c r="AR18" s="299"/>
      <c r="AS18" s="299"/>
      <c r="AT18" s="299"/>
      <c r="AU18" s="322">
        <v>45437</v>
      </c>
      <c r="AV18" s="299"/>
      <c r="AW18" s="299"/>
      <c r="AX18" s="383"/>
      <c r="AY18" s="274"/>
      <c r="AZ18" s="277"/>
      <c r="BA18" s="268"/>
      <c r="BB18" s="280"/>
      <c r="BC18" s="274"/>
      <c r="BD18" s="277"/>
      <c r="BE18" s="268"/>
      <c r="BF18" s="271"/>
    </row>
    <row r="19" spans="1:58" ht="13.5" customHeight="1">
      <c r="A19" s="275"/>
      <c r="B19" s="284"/>
      <c r="C19" s="312" t="str">
        <f>IF(S7="","",S7)</f>
        <v/>
      </c>
      <c r="D19" s="320"/>
      <c r="E19" s="320"/>
      <c r="F19" s="320"/>
      <c r="G19" s="284" t="str">
        <f>IF(S10="","",S10)</f>
        <v/>
      </c>
      <c r="H19" s="320"/>
      <c r="I19" s="320"/>
      <c r="J19" s="320"/>
      <c r="K19" s="284" t="str">
        <f>IF(S13="","",S13)</f>
        <v/>
      </c>
      <c r="L19" s="320"/>
      <c r="M19" s="320"/>
      <c r="N19" s="320"/>
      <c r="O19" s="284" t="str">
        <f>IF(S16="","",S16)</f>
        <v/>
      </c>
      <c r="P19" s="320"/>
      <c r="Q19" s="320"/>
      <c r="R19" s="301"/>
      <c r="S19" s="289"/>
      <c r="T19" s="328"/>
      <c r="U19" s="328"/>
      <c r="V19" s="291"/>
      <c r="W19" s="302"/>
      <c r="X19" s="310"/>
      <c r="Y19" s="310"/>
      <c r="Z19" s="310"/>
      <c r="AA19" s="284"/>
      <c r="AB19" s="320"/>
      <c r="AC19" s="320"/>
      <c r="AD19" s="301"/>
      <c r="AE19" s="302" t="s">
        <v>99</v>
      </c>
      <c r="AF19" s="310"/>
      <c r="AG19" s="310"/>
      <c r="AH19" s="310"/>
      <c r="AI19" s="284"/>
      <c r="AJ19" s="320"/>
      <c r="AK19" s="320"/>
      <c r="AL19" s="320"/>
      <c r="AM19" s="284"/>
      <c r="AN19" s="320"/>
      <c r="AO19" s="320"/>
      <c r="AP19" s="320"/>
      <c r="AQ19" s="284"/>
      <c r="AR19" s="320"/>
      <c r="AS19" s="320"/>
      <c r="AT19" s="320"/>
      <c r="AU19" s="302" t="s">
        <v>99</v>
      </c>
      <c r="AV19" s="310"/>
      <c r="AW19" s="310"/>
      <c r="AX19" s="382"/>
      <c r="AY19" s="275"/>
      <c r="AZ19" s="278"/>
      <c r="BA19" s="269"/>
      <c r="BB19" s="281"/>
      <c r="BC19" s="275"/>
      <c r="BD19" s="278"/>
      <c r="BE19" s="269"/>
      <c r="BF19" s="272"/>
    </row>
    <row r="20" spans="1:58" ht="19.5" customHeight="1">
      <c r="A20" s="276"/>
      <c r="B20" s="394"/>
      <c r="C20" s="49" t="str">
        <f>IF(OR(D20="",F20=""),"",IF(D20=F20,"△",IF(D20&gt;F20,"○",IF(D20&lt;F20,"●",""))))</f>
        <v/>
      </c>
      <c r="D20" s="46" t="str">
        <f>IF(V8="","",V8)</f>
        <v/>
      </c>
      <c r="E20" s="46" t="s">
        <v>39</v>
      </c>
      <c r="F20" s="46" t="str">
        <f>IF(T8="","",T8)</f>
        <v/>
      </c>
      <c r="G20" s="45" t="str">
        <f>IF(OR(H20="",J20=""),"",IF(H20=J20,"△",IF(H20&gt;J20,"○",IF(H20&lt;J20,"●",""))))</f>
        <v/>
      </c>
      <c r="H20" s="46" t="str">
        <f>IF(V11="","",V11)</f>
        <v/>
      </c>
      <c r="I20" s="46" t="s">
        <v>39</v>
      </c>
      <c r="J20" s="46" t="str">
        <f>IF(T11="","",T11)</f>
        <v/>
      </c>
      <c r="K20" s="45" t="str">
        <f>IF(OR(L20="",N20=""),"",IF(L20=N20,"△",IF(L20&gt;N20,"○",IF(L20&lt;N20,"●",""))))</f>
        <v/>
      </c>
      <c r="L20" s="46" t="str">
        <f>IF(V14="","",V14)</f>
        <v/>
      </c>
      <c r="M20" s="46" t="s">
        <v>39</v>
      </c>
      <c r="N20" s="46" t="str">
        <f>IF(T14="","",T14)</f>
        <v/>
      </c>
      <c r="O20" s="45" t="str">
        <f>IF(OR(P20="",R20=""),"",IF(P20=R20,"△",IF(P20&gt;R20,"○",IF(P20&lt;R20,"●",""))))</f>
        <v/>
      </c>
      <c r="P20" s="46" t="str">
        <f>IF(V17="","",V17)</f>
        <v/>
      </c>
      <c r="Q20" s="46" t="s">
        <v>39</v>
      </c>
      <c r="R20" s="50" t="str">
        <f>IF(T17="","",T17)</f>
        <v/>
      </c>
      <c r="S20" s="295"/>
      <c r="T20" s="296"/>
      <c r="U20" s="296"/>
      <c r="V20" s="297"/>
      <c r="W20" s="45" t="str">
        <f>IF(OR(X20="",Z20=""),"",IF(X20=Z20,"△",IF(X20&gt;Z20,"○",IF(X20&lt;Z20,"●",""))))</f>
        <v/>
      </c>
      <c r="X20" s="46"/>
      <c r="Y20" s="46" t="s">
        <v>40</v>
      </c>
      <c r="Z20" s="50"/>
      <c r="AA20" s="45" t="str">
        <f>IF(OR(AB20="",AD20=""),"",IF(AB20=AD20,"△",IF(AB20&gt;AD20,"○",IF(AB20&lt;AD20,"●",""))))</f>
        <v/>
      </c>
      <c r="AB20" s="46"/>
      <c r="AC20" s="46" t="s">
        <v>40</v>
      </c>
      <c r="AD20" s="46"/>
      <c r="AE20" s="45" t="str">
        <f>IF(OR(AF20="",AH20=""),"",IF(AF20=AH20,"△",IF(AF20&gt;AH20,"○",IF(AF20&lt;AH20,"●",""))))</f>
        <v/>
      </c>
      <c r="AF20" s="46"/>
      <c r="AG20" s="46" t="s">
        <v>40</v>
      </c>
      <c r="AH20" s="46"/>
      <c r="AI20" s="45" t="str">
        <f>IF(OR(AJ20="",AL20=""),"",IF(AJ20=AL20,"△",IF(AJ20&gt;AL20,"○",IF(AJ20&lt;AL20,"●",""))))</f>
        <v/>
      </c>
      <c r="AJ20" s="46"/>
      <c r="AK20" s="46" t="s">
        <v>40</v>
      </c>
      <c r="AL20" s="46"/>
      <c r="AM20" s="45" t="str">
        <f>IF(OR(AN20="",AP20=""),"",IF(AN20=AP20,"△",IF(AN20&gt;AP20,"○",IF(AN20&lt;AP20,"●",""))))</f>
        <v/>
      </c>
      <c r="AN20" s="46"/>
      <c r="AO20" s="46" t="s">
        <v>9</v>
      </c>
      <c r="AP20" s="46"/>
      <c r="AQ20" s="45" t="str">
        <f>IF(OR(AR20="",AT20=""),"",IF(AR20=AT20,"△",IF(AR20&gt;AT20,"○",IF(AR20&lt;AT20,"●",""))))</f>
        <v/>
      </c>
      <c r="AR20" s="46"/>
      <c r="AS20" s="46" t="s">
        <v>9</v>
      </c>
      <c r="AT20" s="46"/>
      <c r="AU20" s="45" t="str">
        <f>IF(OR(AV20="",AX20=""),"",IF(AV20=AX20,"△",IF(AV20&gt;AX20,"○",IF(AV20&lt;AX20,"●",""))))</f>
        <v/>
      </c>
      <c r="AV20" s="46"/>
      <c r="AW20" s="46" t="s">
        <v>40</v>
      </c>
      <c r="AX20" s="165"/>
      <c r="AY20" s="276"/>
      <c r="AZ20" s="279"/>
      <c r="BA20" s="270"/>
      <c r="BB20" s="282"/>
      <c r="BC20" s="276"/>
      <c r="BD20" s="279"/>
      <c r="BE20" s="270"/>
      <c r="BF20" s="273"/>
    </row>
    <row r="21" spans="1:58" ht="13.5" customHeight="1">
      <c r="A21" s="274">
        <v>6</v>
      </c>
      <c r="B21" s="298" t="str">
        <f>IF(組み分け!B10="","",組み分け!B10)</f>
        <v>クレバーフットＢ</v>
      </c>
      <c r="C21" s="316" t="str">
        <f>IF(W6="","",W6)</f>
        <v/>
      </c>
      <c r="D21" s="299"/>
      <c r="E21" s="299"/>
      <c r="F21" s="299"/>
      <c r="G21" s="298" t="str">
        <f>IF(W9="","",W9)</f>
        <v/>
      </c>
      <c r="H21" s="299"/>
      <c r="I21" s="299"/>
      <c r="J21" s="299"/>
      <c r="K21" s="322">
        <v>45437</v>
      </c>
      <c r="L21" s="299"/>
      <c r="M21" s="299"/>
      <c r="N21" s="300"/>
      <c r="O21" s="298" t="str">
        <f>IF(W15="","",W15)</f>
        <v/>
      </c>
      <c r="P21" s="299"/>
      <c r="Q21" s="299"/>
      <c r="R21" s="299"/>
      <c r="S21" s="298" t="str">
        <f>IF(W18="","",W18)</f>
        <v/>
      </c>
      <c r="T21" s="299"/>
      <c r="U21" s="299"/>
      <c r="V21" s="300"/>
      <c r="W21" s="286"/>
      <c r="X21" s="287"/>
      <c r="Y21" s="287"/>
      <c r="Z21" s="288"/>
      <c r="AA21" s="322">
        <v>45437</v>
      </c>
      <c r="AB21" s="299"/>
      <c r="AC21" s="299"/>
      <c r="AD21" s="300"/>
      <c r="AE21" s="305"/>
      <c r="AF21" s="306"/>
      <c r="AG21" s="306"/>
      <c r="AH21" s="307"/>
      <c r="AI21" s="305"/>
      <c r="AJ21" s="306"/>
      <c r="AK21" s="306"/>
      <c r="AL21" s="306"/>
      <c r="AM21" s="305"/>
      <c r="AN21" s="306"/>
      <c r="AO21" s="306"/>
      <c r="AP21" s="306"/>
      <c r="AQ21" s="305"/>
      <c r="AR21" s="306"/>
      <c r="AS21" s="306"/>
      <c r="AT21" s="306"/>
      <c r="AU21" s="305"/>
      <c r="AV21" s="306"/>
      <c r="AW21" s="306"/>
      <c r="AX21" s="381"/>
      <c r="AY21" s="274"/>
      <c r="AZ21" s="277"/>
      <c r="BA21" s="268"/>
      <c r="BB21" s="280"/>
      <c r="BC21" s="274"/>
      <c r="BD21" s="277"/>
      <c r="BE21" s="268"/>
      <c r="BF21" s="271"/>
    </row>
    <row r="22" spans="1:58" ht="13.5" customHeight="1">
      <c r="A22" s="275"/>
      <c r="B22" s="284"/>
      <c r="C22" s="312" t="str">
        <f>IF(W7="","",W7)</f>
        <v/>
      </c>
      <c r="D22" s="320"/>
      <c r="E22" s="320"/>
      <c r="F22" s="320"/>
      <c r="G22" s="284" t="str">
        <f>IF(W10="","",W10)</f>
        <v/>
      </c>
      <c r="H22" s="320"/>
      <c r="I22" s="320"/>
      <c r="J22" s="320"/>
      <c r="K22" s="284" t="str">
        <f>IF(W13="","",W13)</f>
        <v>木曽川運動場</v>
      </c>
      <c r="L22" s="320"/>
      <c r="M22" s="320"/>
      <c r="N22" s="320"/>
      <c r="O22" s="284" t="str">
        <f>IF(W16="","",W16)</f>
        <v/>
      </c>
      <c r="P22" s="320"/>
      <c r="Q22" s="320"/>
      <c r="R22" s="320"/>
      <c r="S22" s="284" t="str">
        <f>IF(W19="","",W19)</f>
        <v/>
      </c>
      <c r="T22" s="320"/>
      <c r="U22" s="320"/>
      <c r="V22" s="301"/>
      <c r="W22" s="289"/>
      <c r="X22" s="328"/>
      <c r="Y22" s="328"/>
      <c r="Z22" s="291"/>
      <c r="AA22" s="284" t="s">
        <v>98</v>
      </c>
      <c r="AB22" s="320"/>
      <c r="AC22" s="320"/>
      <c r="AD22" s="320"/>
      <c r="AE22" s="302"/>
      <c r="AF22" s="310"/>
      <c r="AG22" s="310"/>
      <c r="AH22" s="310"/>
      <c r="AI22" s="302"/>
      <c r="AJ22" s="310"/>
      <c r="AK22" s="310"/>
      <c r="AL22" s="310"/>
      <c r="AM22" s="302"/>
      <c r="AN22" s="310"/>
      <c r="AO22" s="310"/>
      <c r="AP22" s="310"/>
      <c r="AQ22" s="302"/>
      <c r="AR22" s="310"/>
      <c r="AS22" s="310"/>
      <c r="AT22" s="310"/>
      <c r="AU22" s="302"/>
      <c r="AV22" s="310"/>
      <c r="AW22" s="310"/>
      <c r="AX22" s="382"/>
      <c r="AY22" s="275"/>
      <c r="AZ22" s="278"/>
      <c r="BA22" s="269"/>
      <c r="BB22" s="281"/>
      <c r="BC22" s="275"/>
      <c r="BD22" s="278"/>
      <c r="BE22" s="269"/>
      <c r="BF22" s="272"/>
    </row>
    <row r="23" spans="1:58" ht="20.100000000000001" customHeight="1">
      <c r="A23" s="276"/>
      <c r="B23" s="394"/>
      <c r="C23" s="49" t="str">
        <f>IF(OR(D23="",F23=""),"",IF(D23=F23,"△",IF(D23&gt;F23,"○",IF(D23&lt;F23,"●",""))))</f>
        <v/>
      </c>
      <c r="D23" s="46" t="str">
        <f>IF(Z8="","",Z8)</f>
        <v/>
      </c>
      <c r="E23" s="46" t="s">
        <v>39</v>
      </c>
      <c r="F23" s="46" t="str">
        <f>IF(X8="","",X8)</f>
        <v/>
      </c>
      <c r="G23" s="45" t="str">
        <f>IF(OR(H23="",J23=""),"",IF(H23=J23,"△",IF(H23&gt;J23,"○",IF(H23&lt;J23,"●",""))))</f>
        <v/>
      </c>
      <c r="H23" s="46" t="str">
        <f>IF(Z11="","",Z11)</f>
        <v/>
      </c>
      <c r="I23" s="46" t="s">
        <v>39</v>
      </c>
      <c r="J23" s="46" t="str">
        <f>IF(X11="","",X11)</f>
        <v/>
      </c>
      <c r="K23" s="45" t="str">
        <f>IF(OR(L23="",N23=""),"",IF(L23=N23,"△",IF(L23&gt;N23,"○",IF(L23&lt;N23,"●",""))))</f>
        <v/>
      </c>
      <c r="L23" s="46" t="str">
        <f>IF(Z14="","",Z14)</f>
        <v/>
      </c>
      <c r="M23" s="46" t="s">
        <v>39</v>
      </c>
      <c r="N23" s="46" t="str">
        <f>IF(X14="","",X14)</f>
        <v/>
      </c>
      <c r="O23" s="45" t="str">
        <f>IF(OR(P23="",R23=""),"",IF(P23=R23,"△",IF(P23&gt;R23,"○",IF(P23&lt;R23,"●",""))))</f>
        <v/>
      </c>
      <c r="P23" s="46" t="str">
        <f>IF(Z17="","",Z17)</f>
        <v/>
      </c>
      <c r="Q23" s="46" t="s">
        <v>39</v>
      </c>
      <c r="R23" s="46" t="str">
        <f>IF(X17="","",X17)</f>
        <v/>
      </c>
      <c r="S23" s="45" t="str">
        <f>IF(OR(T23="",V23=""),"",IF(T23=V23,"△",IF(T23&gt;V23,"○",IF(T23&lt;V23,"●",""))))</f>
        <v/>
      </c>
      <c r="T23" s="46" t="str">
        <f>IF(Z20="","",Z20)</f>
        <v/>
      </c>
      <c r="U23" s="46" t="s">
        <v>39</v>
      </c>
      <c r="V23" s="50" t="str">
        <f>IF(X20="","",X20)</f>
        <v/>
      </c>
      <c r="W23" s="295"/>
      <c r="X23" s="296"/>
      <c r="Y23" s="296"/>
      <c r="Z23" s="297"/>
      <c r="AA23" s="45" t="str">
        <f>IF(OR(AB23="",AD23=""),"",IF(AB23=AD23,"△",IF(AB23&gt;AD23,"○",IF(AB23&lt;AD23,"●",""))))</f>
        <v/>
      </c>
      <c r="AB23" s="46"/>
      <c r="AC23" s="46" t="s">
        <v>40</v>
      </c>
      <c r="AD23" s="46"/>
      <c r="AE23" s="45" t="str">
        <f>IF(OR(AF23="",AH23=""),"",IF(AF23=AH23,"△",IF(AF23&gt;AH23,"○",IF(AF23&lt;AH23,"●",""))))</f>
        <v/>
      </c>
      <c r="AF23" s="46"/>
      <c r="AG23" s="46" t="s">
        <v>40</v>
      </c>
      <c r="AH23" s="46"/>
      <c r="AI23" s="45" t="str">
        <f>IF(OR(AJ23="",AL23=""),"",IF(AJ23=AL23,"△",IF(AJ23&gt;AL23,"○",IF(AJ23&lt;AL23,"●",""))))</f>
        <v/>
      </c>
      <c r="AJ23" s="46"/>
      <c r="AK23" s="46" t="s">
        <v>40</v>
      </c>
      <c r="AL23" s="46"/>
      <c r="AM23" s="45" t="str">
        <f>IF(OR(AN23="",AP23=""),"",IF(AN23=AP23,"△",IF(AN23&gt;AP23,"○",IF(AN23&lt;AP23,"●",""))))</f>
        <v/>
      </c>
      <c r="AN23" s="46"/>
      <c r="AO23" s="46" t="s">
        <v>9</v>
      </c>
      <c r="AP23" s="46"/>
      <c r="AQ23" s="45" t="str">
        <f>IF(OR(AR23="",AT23=""),"",IF(AR23=AT23,"△",IF(AR23&gt;AT23,"○",IF(AR23&lt;AT23,"●",""))))</f>
        <v/>
      </c>
      <c r="AR23" s="46"/>
      <c r="AS23" s="46" t="s">
        <v>9</v>
      </c>
      <c r="AT23" s="46"/>
      <c r="AU23" s="45" t="str">
        <f>IF(OR(AV23="",AX23=""),"",IF(AV23=AX23,"△",IF(AV23&gt;AX23,"○",IF(AV23&lt;AX23,"●",""))))</f>
        <v/>
      </c>
      <c r="AV23" s="46"/>
      <c r="AW23" s="46" t="s">
        <v>40</v>
      </c>
      <c r="AX23" s="165"/>
      <c r="AY23" s="276"/>
      <c r="AZ23" s="279"/>
      <c r="BA23" s="270"/>
      <c r="BB23" s="282"/>
      <c r="BC23" s="276"/>
      <c r="BD23" s="279"/>
      <c r="BE23" s="270"/>
      <c r="BF23" s="273"/>
    </row>
    <row r="24" spans="1:58" ht="13.5" customHeight="1">
      <c r="A24" s="274">
        <v>7</v>
      </c>
      <c r="B24" s="298" t="str">
        <f>IF(組み分け!B11="","",組み分け!B11)</f>
        <v>愛知ＦＣ一宮Ａ</v>
      </c>
      <c r="C24" s="316" t="str">
        <f>IF(AA6="","",AA6)</f>
        <v/>
      </c>
      <c r="D24" s="299"/>
      <c r="E24" s="299"/>
      <c r="F24" s="299"/>
      <c r="G24" s="298" t="str">
        <f>IF(AA9="","",AA9)</f>
        <v/>
      </c>
      <c r="H24" s="299"/>
      <c r="I24" s="299"/>
      <c r="J24" s="299"/>
      <c r="K24" s="298" t="str">
        <f>IF(AA12="","",AA12)</f>
        <v/>
      </c>
      <c r="L24" s="299"/>
      <c r="M24" s="299"/>
      <c r="N24" s="299"/>
      <c r="O24" s="298" t="str">
        <f>IF(AA15="","",AA15)</f>
        <v/>
      </c>
      <c r="P24" s="299"/>
      <c r="Q24" s="299"/>
      <c r="R24" s="299"/>
      <c r="S24" s="298" t="str">
        <f>IF(AA18="","",AA18)</f>
        <v/>
      </c>
      <c r="T24" s="299"/>
      <c r="U24" s="299"/>
      <c r="V24" s="299"/>
      <c r="W24" s="322">
        <v>45437</v>
      </c>
      <c r="X24" s="299"/>
      <c r="Y24" s="299"/>
      <c r="Z24" s="300"/>
      <c r="AA24" s="286"/>
      <c r="AB24" s="287"/>
      <c r="AC24" s="287"/>
      <c r="AD24" s="288"/>
      <c r="AE24" s="305"/>
      <c r="AF24" s="306"/>
      <c r="AG24" s="306"/>
      <c r="AH24" s="307"/>
      <c r="AI24" s="305"/>
      <c r="AJ24" s="306"/>
      <c r="AK24" s="306"/>
      <c r="AL24" s="306"/>
      <c r="AM24" s="305"/>
      <c r="AN24" s="306"/>
      <c r="AO24" s="306"/>
      <c r="AP24" s="306"/>
      <c r="AQ24" s="322">
        <v>45437</v>
      </c>
      <c r="AR24" s="299"/>
      <c r="AS24" s="299"/>
      <c r="AT24" s="300"/>
      <c r="AU24" s="305"/>
      <c r="AV24" s="306"/>
      <c r="AW24" s="306"/>
      <c r="AX24" s="381"/>
      <c r="AY24" s="274"/>
      <c r="AZ24" s="277"/>
      <c r="BA24" s="268"/>
      <c r="BB24" s="280"/>
      <c r="BC24" s="274"/>
      <c r="BD24" s="277"/>
      <c r="BE24" s="268"/>
      <c r="BF24" s="271"/>
    </row>
    <row r="25" spans="1:58" ht="13.5" customHeight="1">
      <c r="A25" s="275"/>
      <c r="B25" s="284"/>
      <c r="C25" s="312" t="str">
        <f>IF(AA7="","",AA7)</f>
        <v/>
      </c>
      <c r="D25" s="320"/>
      <c r="E25" s="320"/>
      <c r="F25" s="320"/>
      <c r="G25" s="284" t="str">
        <f>IF(AA10="","",AA10)</f>
        <v/>
      </c>
      <c r="H25" s="320"/>
      <c r="I25" s="320"/>
      <c r="J25" s="320"/>
      <c r="K25" s="284" t="str">
        <f>IF(AA13="","",AA13)</f>
        <v/>
      </c>
      <c r="L25" s="320"/>
      <c r="M25" s="320"/>
      <c r="N25" s="320"/>
      <c r="O25" s="284" t="str">
        <f>IF(AA16="","",AA16)</f>
        <v/>
      </c>
      <c r="P25" s="320"/>
      <c r="Q25" s="320"/>
      <c r="R25" s="320"/>
      <c r="S25" s="284" t="str">
        <f>IF(AA19="","",AA19)</f>
        <v/>
      </c>
      <c r="T25" s="320"/>
      <c r="U25" s="320"/>
      <c r="V25" s="320"/>
      <c r="W25" s="284" t="str">
        <f>IF(AA22="","",AA22)</f>
        <v>木曽川運動場</v>
      </c>
      <c r="X25" s="320"/>
      <c r="Y25" s="320"/>
      <c r="Z25" s="301"/>
      <c r="AA25" s="289"/>
      <c r="AB25" s="328"/>
      <c r="AC25" s="328"/>
      <c r="AD25" s="291"/>
      <c r="AE25" s="302"/>
      <c r="AF25" s="310"/>
      <c r="AG25" s="310"/>
      <c r="AH25" s="304"/>
      <c r="AI25" s="302"/>
      <c r="AJ25" s="310"/>
      <c r="AK25" s="310"/>
      <c r="AL25" s="310"/>
      <c r="AM25" s="302"/>
      <c r="AN25" s="310"/>
      <c r="AO25" s="310"/>
      <c r="AP25" s="310"/>
      <c r="AQ25" s="284" t="s">
        <v>98</v>
      </c>
      <c r="AR25" s="320"/>
      <c r="AS25" s="320"/>
      <c r="AT25" s="301"/>
      <c r="AU25" s="302"/>
      <c r="AV25" s="310"/>
      <c r="AW25" s="310"/>
      <c r="AX25" s="382"/>
      <c r="AY25" s="275"/>
      <c r="AZ25" s="278"/>
      <c r="BA25" s="269"/>
      <c r="BB25" s="281"/>
      <c r="BC25" s="275"/>
      <c r="BD25" s="278"/>
      <c r="BE25" s="269"/>
      <c r="BF25" s="272"/>
    </row>
    <row r="26" spans="1:58" ht="19.5" customHeight="1">
      <c r="A26" s="276"/>
      <c r="B26" s="394"/>
      <c r="C26" s="49" t="str">
        <f>IF(OR(D26="",F26=""),"",IF(D26=F26,"△",IF(D26&gt;F26,"○",IF(D26&lt;F26,"●",""))))</f>
        <v/>
      </c>
      <c r="D26" s="46" t="str">
        <f>IF(AD8="","",AD8)</f>
        <v/>
      </c>
      <c r="E26" s="46" t="s">
        <v>39</v>
      </c>
      <c r="F26" s="46" t="str">
        <f>IF(AB8="","",AB8)</f>
        <v/>
      </c>
      <c r="G26" s="45" t="str">
        <f>IF(OR(H26="",J26=""),"",IF(H26=J26,"△",IF(H26&gt;J26,"○",IF(H26&lt;J26,"●",""))))</f>
        <v/>
      </c>
      <c r="H26" s="46" t="str">
        <f>IF(AD11="","",AD11)</f>
        <v/>
      </c>
      <c r="I26" s="46" t="s">
        <v>39</v>
      </c>
      <c r="J26" s="46" t="str">
        <f>IF(AB11="","",AB11)</f>
        <v/>
      </c>
      <c r="K26" s="45" t="str">
        <f>IF(OR(L26="",N26=""),"",IF(L26=N26,"△",IF(L26&gt;N26,"○",IF(L26&lt;N26,"●",""))))</f>
        <v/>
      </c>
      <c r="L26" s="46" t="str">
        <f>IF(AD14="","",AD14)</f>
        <v/>
      </c>
      <c r="M26" s="46" t="s">
        <v>39</v>
      </c>
      <c r="N26" s="46" t="str">
        <f>IF(AB14="","",AB14)</f>
        <v/>
      </c>
      <c r="O26" s="45" t="str">
        <f>IF(OR(P26="",R26=""),"",IF(P26=R26,"△",IF(P26&gt;R26,"○",IF(P26&lt;R26,"●",""))))</f>
        <v/>
      </c>
      <c r="P26" s="46" t="str">
        <f>IF(AD17="","",AD17)</f>
        <v/>
      </c>
      <c r="Q26" s="46" t="s">
        <v>39</v>
      </c>
      <c r="R26" s="46" t="str">
        <f>IF(AB17="","",AB17)</f>
        <v/>
      </c>
      <c r="S26" s="45" t="str">
        <f>IF(OR(T26="",V26=""),"",IF(T26=V26,"△",IF(T26&gt;V26,"○",IF(T26&lt;V26,"●",""))))</f>
        <v/>
      </c>
      <c r="T26" s="46" t="str">
        <f>IF(AD20="","",AD20)</f>
        <v/>
      </c>
      <c r="U26" s="46" t="s">
        <v>40</v>
      </c>
      <c r="V26" s="46" t="str">
        <f>IF(AB20="","",AB20)</f>
        <v/>
      </c>
      <c r="W26" s="45" t="str">
        <f>IF(OR(X26="",Z26=""),"",IF(X26=Z26,"△",IF(X26&gt;Z26,"○",IF(X26&lt;Z26,"●",""))))</f>
        <v/>
      </c>
      <c r="X26" s="46" t="str">
        <f>IF(AD23="","",AD23)</f>
        <v/>
      </c>
      <c r="Y26" s="46" t="s">
        <v>40</v>
      </c>
      <c r="Z26" s="50" t="str">
        <f>IF(AB23="","",AB23)</f>
        <v/>
      </c>
      <c r="AA26" s="295"/>
      <c r="AB26" s="296"/>
      <c r="AC26" s="296"/>
      <c r="AD26" s="297"/>
      <c r="AE26" s="45" t="str">
        <f>IF(OR(AF26="",AH26=""),"",IF(AF26=AH26,"△",IF(AF26&gt;AH26,"○",IF(AF26&lt;AH26,"●",""))))</f>
        <v/>
      </c>
      <c r="AF26" s="46"/>
      <c r="AG26" s="46" t="s">
        <v>40</v>
      </c>
      <c r="AH26" s="46"/>
      <c r="AI26" s="45" t="str">
        <f>IF(OR(AJ26="",AL26=""),"",IF(AJ26=AL26,"△",IF(AJ26&gt;AL26,"○",IF(AJ26&lt;AL26,"●",""))))</f>
        <v/>
      </c>
      <c r="AJ26" s="46"/>
      <c r="AK26" s="46" t="s">
        <v>40</v>
      </c>
      <c r="AL26" s="46"/>
      <c r="AM26" s="45" t="str">
        <f>IF(OR(AN26="",AP26=""),"",IF(AN26=AP26,"△",IF(AN26&gt;AP26,"○",IF(AN26&lt;AP26,"●",""))))</f>
        <v/>
      </c>
      <c r="AN26" s="46"/>
      <c r="AO26" s="46" t="s">
        <v>9</v>
      </c>
      <c r="AP26" s="46"/>
      <c r="AQ26" s="45" t="str">
        <f>IF(OR(AR26="",AT26=""),"",IF(AR26=AT26,"△",IF(AR26&gt;AT26,"○",IF(AR26&lt;AT26,"●",""))))</f>
        <v/>
      </c>
      <c r="AR26" s="46"/>
      <c r="AS26" s="46" t="s">
        <v>9</v>
      </c>
      <c r="AT26" s="46"/>
      <c r="AU26" s="45" t="str">
        <f>IF(OR(AV26="",AX26=""),"",IF(AV26=AX26,"△",IF(AV26&gt;AX26,"○",IF(AV26&lt;AX26,"●",""))))</f>
        <v/>
      </c>
      <c r="AV26" s="46"/>
      <c r="AW26" s="46" t="s">
        <v>40</v>
      </c>
      <c r="AX26" s="165"/>
      <c r="AY26" s="276"/>
      <c r="AZ26" s="279"/>
      <c r="BA26" s="270"/>
      <c r="BB26" s="282"/>
      <c r="BC26" s="276"/>
      <c r="BD26" s="279"/>
      <c r="BE26" s="270"/>
      <c r="BF26" s="273"/>
    </row>
    <row r="27" spans="1:58" ht="13.5" customHeight="1">
      <c r="A27" s="274">
        <v>8</v>
      </c>
      <c r="B27" s="298" t="str">
        <f>IF(組み分け!B12="","",組み分け!B12)</f>
        <v>一宮ＦＣ Ａ</v>
      </c>
      <c r="C27" s="316" t="str">
        <f>IF(G24="","",G24)</f>
        <v/>
      </c>
      <c r="D27" s="299"/>
      <c r="E27" s="299"/>
      <c r="F27" s="299"/>
      <c r="G27" s="298" t="str">
        <f>IF(K24="","",K24)</f>
        <v/>
      </c>
      <c r="H27" s="299"/>
      <c r="I27" s="299"/>
      <c r="J27" s="300"/>
      <c r="K27" s="298" t="str">
        <f>IF(O24="","",O24)</f>
        <v/>
      </c>
      <c r="L27" s="299"/>
      <c r="M27" s="299"/>
      <c r="N27" s="300"/>
      <c r="O27" s="298" t="str">
        <f>IF(S24="","",S24)</f>
        <v/>
      </c>
      <c r="P27" s="299"/>
      <c r="Q27" s="299"/>
      <c r="R27" s="300"/>
      <c r="S27" s="322">
        <v>45437</v>
      </c>
      <c r="T27" s="299"/>
      <c r="U27" s="299"/>
      <c r="V27" s="300"/>
      <c r="W27" s="298" t="str">
        <f>IF(AA24="","",AA24)</f>
        <v/>
      </c>
      <c r="X27" s="299"/>
      <c r="Y27" s="299"/>
      <c r="Z27" s="300"/>
      <c r="AA27" s="298" t="str">
        <f>IF(AE24="","",AE24)</f>
        <v/>
      </c>
      <c r="AB27" s="299"/>
      <c r="AC27" s="299"/>
      <c r="AD27" s="300"/>
      <c r="AE27" s="286" t="str">
        <f>IF(AI24="","",AI24)</f>
        <v/>
      </c>
      <c r="AF27" s="287"/>
      <c r="AG27" s="287"/>
      <c r="AH27" s="288"/>
      <c r="AI27" s="298" t="str">
        <f>IF(AM24="","",AM24)</f>
        <v/>
      </c>
      <c r="AJ27" s="299"/>
      <c r="AK27" s="299"/>
      <c r="AL27" s="300"/>
      <c r="AM27" s="298"/>
      <c r="AN27" s="299"/>
      <c r="AO27" s="299"/>
      <c r="AP27" s="300"/>
      <c r="AQ27" s="298" t="str">
        <f>IF(AU24="","",AU24)</f>
        <v/>
      </c>
      <c r="AR27" s="299"/>
      <c r="AS27" s="299"/>
      <c r="AT27" s="300"/>
      <c r="AU27" s="322">
        <v>45437</v>
      </c>
      <c r="AV27" s="299"/>
      <c r="AW27" s="299"/>
      <c r="AX27" s="383"/>
      <c r="AY27" s="274"/>
      <c r="AZ27" s="277"/>
      <c r="BA27" s="268"/>
      <c r="BB27" s="280"/>
      <c r="BC27" s="274"/>
      <c r="BD27" s="277"/>
      <c r="BE27" s="268"/>
      <c r="BF27" s="271"/>
    </row>
    <row r="28" spans="1:58" ht="13.5" customHeight="1">
      <c r="A28" s="275"/>
      <c r="B28" s="284"/>
      <c r="C28" s="312" t="str">
        <f>IF(G25="","",G25)</f>
        <v/>
      </c>
      <c r="D28" s="320"/>
      <c r="E28" s="320"/>
      <c r="F28" s="320"/>
      <c r="G28" s="284" t="str">
        <f>IF(K25="","",K25)</f>
        <v/>
      </c>
      <c r="H28" s="320"/>
      <c r="I28" s="320"/>
      <c r="J28" s="301"/>
      <c r="K28" s="284" t="str">
        <f>IF(O25="","",O25)</f>
        <v/>
      </c>
      <c r="L28" s="320"/>
      <c r="M28" s="320"/>
      <c r="N28" s="301"/>
      <c r="O28" s="284" t="str">
        <f>IF(S25="","",S25)</f>
        <v/>
      </c>
      <c r="P28" s="320"/>
      <c r="Q28" s="320"/>
      <c r="R28" s="301"/>
      <c r="S28" s="302" t="s">
        <v>99</v>
      </c>
      <c r="T28" s="310"/>
      <c r="U28" s="310"/>
      <c r="V28" s="310"/>
      <c r="W28" s="284" t="str">
        <f>IF(AA25="","",AA25)</f>
        <v/>
      </c>
      <c r="X28" s="320"/>
      <c r="Y28" s="320"/>
      <c r="Z28" s="301"/>
      <c r="AA28" s="284" t="str">
        <f>IF(AE25="","",AE25)</f>
        <v/>
      </c>
      <c r="AB28" s="320"/>
      <c r="AC28" s="320"/>
      <c r="AD28" s="301"/>
      <c r="AE28" s="289"/>
      <c r="AF28" s="328"/>
      <c r="AG28" s="328"/>
      <c r="AH28" s="291"/>
      <c r="AI28" s="284" t="str">
        <f>IF(AM25="","",AM25)</f>
        <v/>
      </c>
      <c r="AJ28" s="320"/>
      <c r="AK28" s="320"/>
      <c r="AL28" s="301"/>
      <c r="AM28" s="284"/>
      <c r="AN28" s="320"/>
      <c r="AO28" s="320"/>
      <c r="AP28" s="301"/>
      <c r="AQ28" s="284" t="str">
        <f>IF(AU25="","",AU25)</f>
        <v/>
      </c>
      <c r="AR28" s="320"/>
      <c r="AS28" s="320"/>
      <c r="AT28" s="301"/>
      <c r="AU28" s="302" t="s">
        <v>99</v>
      </c>
      <c r="AV28" s="310"/>
      <c r="AW28" s="310"/>
      <c r="AX28" s="382"/>
      <c r="AY28" s="275"/>
      <c r="AZ28" s="278"/>
      <c r="BA28" s="269"/>
      <c r="BB28" s="281"/>
      <c r="BC28" s="275"/>
      <c r="BD28" s="278"/>
      <c r="BE28" s="269"/>
      <c r="BF28" s="272"/>
    </row>
    <row r="29" spans="1:58" ht="19.5" customHeight="1">
      <c r="A29" s="276"/>
      <c r="B29" s="394"/>
      <c r="C29" s="49" t="str">
        <f>IF(OR(D29="",F29=""),"",IF(D29=F29,"△",IF(D29&gt;F29,"○",IF(D29&lt;F29,"●",""))))</f>
        <v/>
      </c>
      <c r="D29" s="46" t="str">
        <f>IF(J26="","",J26)</f>
        <v/>
      </c>
      <c r="E29" s="46" t="s">
        <v>0</v>
      </c>
      <c r="F29" s="46" t="str">
        <f>IF(H26="","",H26)</f>
        <v/>
      </c>
      <c r="G29" s="45" t="str">
        <f>IF(OR(H29="",J29=""),"",IF(H29=J29,"△",IF(H29&gt;J29,"○",IF(H29&lt;J29,"●",""))))</f>
        <v/>
      </c>
      <c r="H29" s="46" t="str">
        <f>IF(N26="","",N26)</f>
        <v/>
      </c>
      <c r="I29" s="46" t="s">
        <v>0</v>
      </c>
      <c r="J29" s="50" t="str">
        <f>IF(L26="","",L26)</f>
        <v/>
      </c>
      <c r="K29" s="45" t="str">
        <f>IF(OR(L29="",N29=""),"",IF(L29=N29,"△",IF(L29&gt;N29,"○",IF(L29&lt;N29,"●",""))))</f>
        <v/>
      </c>
      <c r="L29" s="46" t="str">
        <f>IF(R26="","",R26)</f>
        <v/>
      </c>
      <c r="M29" s="46" t="s">
        <v>0</v>
      </c>
      <c r="N29" s="50" t="str">
        <f>IF(P26="","",P26)</f>
        <v/>
      </c>
      <c r="O29" s="45" t="str">
        <f>IF(OR(P29="",R29=""),"",IF(P29=R29,"△",IF(P29&gt;R29,"○",IF(P29&lt;R29,"●",""))))</f>
        <v/>
      </c>
      <c r="P29" s="46" t="str">
        <f>IF(V26="","",V26)</f>
        <v/>
      </c>
      <c r="Q29" s="46" t="s">
        <v>0</v>
      </c>
      <c r="R29" s="50" t="str">
        <f>IF(T26="","",T26)</f>
        <v/>
      </c>
      <c r="S29" s="45" t="str">
        <f>IF(OR(T29="",V29=""),"",IF(T29=V29,"△",IF(T29&gt;V29,"○",IF(T29&lt;V29,"●",""))))</f>
        <v/>
      </c>
      <c r="T29" s="46" t="str">
        <f>IF(Z26="","",Z26)</f>
        <v/>
      </c>
      <c r="U29" s="46" t="s">
        <v>0</v>
      </c>
      <c r="V29" s="50" t="str">
        <f>IF(X26="","",X26)</f>
        <v/>
      </c>
      <c r="W29" s="45" t="str">
        <f>IF(OR(X29="",Z29=""),"",IF(X29=Z29,"△",IF(X29&gt;Z29,"○",IF(X29&lt;Z29,"●",""))))</f>
        <v/>
      </c>
      <c r="X29" s="46" t="str">
        <f>IF(AD26="","",AD26)</f>
        <v/>
      </c>
      <c r="Y29" s="46" t="s">
        <v>0</v>
      </c>
      <c r="Z29" s="50" t="str">
        <f>IF(AB26="","",AB26)</f>
        <v/>
      </c>
      <c r="AA29" s="45" t="str">
        <f>IF(OR(AB29="",AD29=""),"",IF(AB29=AD29,"△",IF(AB29&gt;AD29,"○",IF(AB29&lt;AD29,"●",""))))</f>
        <v/>
      </c>
      <c r="AB29" s="46" t="str">
        <f>IF(AH26="","",AH26)</f>
        <v/>
      </c>
      <c r="AC29" s="46" t="s">
        <v>0</v>
      </c>
      <c r="AD29" s="50" t="str">
        <f>IF(AF26="","",AF26)</f>
        <v/>
      </c>
      <c r="AE29" s="295"/>
      <c r="AF29" s="296"/>
      <c r="AG29" s="296"/>
      <c r="AH29" s="297"/>
      <c r="AI29" s="45" t="str">
        <f>IF(OR(AJ29="",AL29=""),"",IF(AJ29=AL29,"△",IF(AJ29&gt;AL29,"○",IF(AJ29&lt;AL29,"●",""))))</f>
        <v/>
      </c>
      <c r="AJ29" s="46" t="str">
        <f>IF(AP26="","",AP26)</f>
        <v/>
      </c>
      <c r="AK29" s="46" t="s">
        <v>0</v>
      </c>
      <c r="AL29" s="50" t="str">
        <f>IF(AN26="","",AN26)</f>
        <v/>
      </c>
      <c r="AM29" s="45" t="str">
        <f>IF(OR(AN29="",AP29=""),"",IF(AN29=AP29,"△",IF(AN29&gt;AP29,"○",IF(AN29&lt;AP29,"●",""))))</f>
        <v/>
      </c>
      <c r="AN29" s="46" t="str">
        <f>IF(AT26="","",AT26)</f>
        <v/>
      </c>
      <c r="AO29" s="46" t="s">
        <v>0</v>
      </c>
      <c r="AP29" s="50" t="str">
        <f>IF(AR26="","",AR26)</f>
        <v/>
      </c>
      <c r="AQ29" s="45" t="str">
        <f>IF(OR(AR29="",AT29=""),"",IF(AR29=AT29,"△",IF(AR29&gt;AT29,"○",IF(AR29&lt;AT29,"●",""))))</f>
        <v/>
      </c>
      <c r="AR29" s="46" t="str">
        <f>IF(AX26="","",AX26)</f>
        <v/>
      </c>
      <c r="AS29" s="46" t="s">
        <v>0</v>
      </c>
      <c r="AT29" s="50" t="str">
        <f>IF(AV26="","",AV26)</f>
        <v/>
      </c>
      <c r="AU29" s="45" t="str">
        <f>IF(OR(AV29="",AX29=""),"",IF(AV29=AX29,"△",IF(AV29&gt;AX29,"○",IF(AV29&lt;AX29,"●",""))))</f>
        <v/>
      </c>
      <c r="AV29" s="46"/>
      <c r="AW29" s="46" t="s">
        <v>9</v>
      </c>
      <c r="AX29" s="165"/>
      <c r="AY29" s="276"/>
      <c r="AZ29" s="279"/>
      <c r="BA29" s="270"/>
      <c r="BB29" s="282"/>
      <c r="BC29" s="276"/>
      <c r="BD29" s="279"/>
      <c r="BE29" s="270"/>
      <c r="BF29" s="273"/>
    </row>
    <row r="30" spans="1:58" ht="13.5" customHeight="1">
      <c r="A30" s="275">
        <v>9</v>
      </c>
      <c r="B30" s="284" t="str">
        <f>IF(組み分け!B13="","",組み分け!B13)</f>
        <v>アクアＪＦＣ愛西</v>
      </c>
      <c r="C30" s="316" t="str">
        <f>IF(K24="","",K24)</f>
        <v/>
      </c>
      <c r="D30" s="299"/>
      <c r="E30" s="299"/>
      <c r="F30" s="299"/>
      <c r="G30" s="298" t="str">
        <f>IF(O24="","",O24)</f>
        <v/>
      </c>
      <c r="H30" s="299"/>
      <c r="I30" s="299"/>
      <c r="J30" s="300"/>
      <c r="K30" s="298" t="str">
        <f>IF(S24="","",S24)</f>
        <v/>
      </c>
      <c r="L30" s="299"/>
      <c r="M30" s="299"/>
      <c r="N30" s="300"/>
      <c r="O30" s="298"/>
      <c r="P30" s="299"/>
      <c r="Q30" s="299"/>
      <c r="R30" s="300"/>
      <c r="S30" s="298" t="str">
        <f>IF(AA24="","",AA24)</f>
        <v/>
      </c>
      <c r="T30" s="299"/>
      <c r="U30" s="299"/>
      <c r="V30" s="300"/>
      <c r="W30" s="298" t="str">
        <f>IF(AE24="","",AE24)</f>
        <v/>
      </c>
      <c r="X30" s="299"/>
      <c r="Y30" s="299"/>
      <c r="Z30" s="300"/>
      <c r="AA30" s="298" t="str">
        <f>IF(AI24="","",AI24)</f>
        <v/>
      </c>
      <c r="AB30" s="299"/>
      <c r="AC30" s="299"/>
      <c r="AD30" s="300"/>
      <c r="AE30" s="298" t="str">
        <f>IF(AM24="","",AM24)</f>
        <v/>
      </c>
      <c r="AF30" s="299"/>
      <c r="AG30" s="299"/>
      <c r="AH30" s="300"/>
      <c r="AI30" s="286"/>
      <c r="AJ30" s="287"/>
      <c r="AK30" s="287"/>
      <c r="AL30" s="288"/>
      <c r="AM30" s="298" t="str">
        <f>IF(AU24="","",AU24)</f>
        <v/>
      </c>
      <c r="AN30" s="299"/>
      <c r="AO30" s="299"/>
      <c r="AP30" s="300"/>
      <c r="AQ30" s="298" t="str">
        <f>IF(AY24="","",AY24)</f>
        <v/>
      </c>
      <c r="AR30" s="299"/>
      <c r="AS30" s="299"/>
      <c r="AT30" s="300"/>
      <c r="AU30" s="305"/>
      <c r="AV30" s="306"/>
      <c r="AW30" s="306"/>
      <c r="AX30" s="381"/>
      <c r="AY30" s="274"/>
      <c r="AZ30" s="277"/>
      <c r="BA30" s="268"/>
      <c r="BB30" s="280"/>
      <c r="BC30" s="274"/>
      <c r="BD30" s="277"/>
      <c r="BE30" s="268"/>
      <c r="BF30" s="271"/>
    </row>
    <row r="31" spans="1:58" ht="13.5" customHeight="1">
      <c r="A31" s="275"/>
      <c r="B31" s="284"/>
      <c r="C31" s="312" t="str">
        <f>IF(K25="","",K25)</f>
        <v/>
      </c>
      <c r="D31" s="320"/>
      <c r="E31" s="320"/>
      <c r="F31" s="320"/>
      <c r="G31" s="284" t="str">
        <f>IF(O25="","",O25)</f>
        <v/>
      </c>
      <c r="H31" s="320"/>
      <c r="I31" s="320"/>
      <c r="J31" s="301"/>
      <c r="K31" s="284" t="str">
        <f>IF(S25="","",S25)</f>
        <v/>
      </c>
      <c r="L31" s="320"/>
      <c r="M31" s="320"/>
      <c r="N31" s="301"/>
      <c r="O31" s="284"/>
      <c r="P31" s="320"/>
      <c r="Q31" s="320"/>
      <c r="R31" s="301"/>
      <c r="S31" s="284" t="str">
        <f>IF(AA25="","",AA25)</f>
        <v/>
      </c>
      <c r="T31" s="320"/>
      <c r="U31" s="320"/>
      <c r="V31" s="301"/>
      <c r="W31" s="284" t="str">
        <f>IF(AE25="","",AE25)</f>
        <v/>
      </c>
      <c r="X31" s="320"/>
      <c r="Y31" s="320"/>
      <c r="Z31" s="301"/>
      <c r="AA31" s="284" t="str">
        <f>IF(AI25="","",AI25)</f>
        <v/>
      </c>
      <c r="AB31" s="320"/>
      <c r="AC31" s="320"/>
      <c r="AD31" s="301"/>
      <c r="AE31" s="284" t="str">
        <f>IF(AM25="","",AM25)</f>
        <v/>
      </c>
      <c r="AF31" s="320"/>
      <c r="AG31" s="320"/>
      <c r="AH31" s="301"/>
      <c r="AI31" s="289"/>
      <c r="AJ31" s="328"/>
      <c r="AK31" s="328"/>
      <c r="AL31" s="291"/>
      <c r="AM31" s="284" t="str">
        <f>IF(AU25="","",AU25)</f>
        <v/>
      </c>
      <c r="AN31" s="320"/>
      <c r="AO31" s="320"/>
      <c r="AP31" s="301"/>
      <c r="AQ31" s="284" t="str">
        <f>IF(AY25="","",AY25)</f>
        <v/>
      </c>
      <c r="AR31" s="320"/>
      <c r="AS31" s="320"/>
      <c r="AT31" s="301"/>
      <c r="AU31" s="302"/>
      <c r="AV31" s="310"/>
      <c r="AW31" s="310"/>
      <c r="AX31" s="382"/>
      <c r="AY31" s="275"/>
      <c r="AZ31" s="278"/>
      <c r="BA31" s="269"/>
      <c r="BB31" s="281"/>
      <c r="BC31" s="275"/>
      <c r="BD31" s="278"/>
      <c r="BE31" s="269"/>
      <c r="BF31" s="272"/>
    </row>
    <row r="32" spans="1:58" ht="20.100000000000001" customHeight="1">
      <c r="A32" s="276"/>
      <c r="B32" s="394"/>
      <c r="C32" s="149" t="str">
        <f>IF(OR(D32="",F32=""),"",IF(D32=F32,"△",IF(D32&gt;F32,"○",IF(D32&lt;F32,"●",""))))</f>
        <v/>
      </c>
      <c r="D32" s="155" t="str">
        <f>IF(N26="","",N26)</f>
        <v/>
      </c>
      <c r="E32" s="155" t="s">
        <v>0</v>
      </c>
      <c r="F32" s="155" t="str">
        <f>IF(L26="","",L26)</f>
        <v/>
      </c>
      <c r="G32" s="45" t="str">
        <f>IF(OR(H32="",J32=""),"",IF(H32=J32,"△",IF(H32&gt;J32,"○",IF(H32&lt;J32,"●",""))))</f>
        <v/>
      </c>
      <c r="H32" s="46" t="str">
        <f>IF(R26="","",R26)</f>
        <v/>
      </c>
      <c r="I32" s="46" t="s">
        <v>0</v>
      </c>
      <c r="J32" s="50" t="str">
        <f>IF(P26="","",P26)</f>
        <v/>
      </c>
      <c r="K32" s="45" t="str">
        <f>IF(OR(L32="",N32=""),"",IF(L32=N32,"△",IF(L32&gt;N32,"○",IF(L32&lt;N32,"●",""))))</f>
        <v/>
      </c>
      <c r="L32" s="46" t="str">
        <f>IF(V26="","",V26)</f>
        <v/>
      </c>
      <c r="M32" s="46" t="s">
        <v>0</v>
      </c>
      <c r="N32" s="50" t="str">
        <f>IF(T26="","",T26)</f>
        <v/>
      </c>
      <c r="O32" s="152" t="str">
        <f>IF(OR(P32="",R32=""),"",IF(P32=R32,"△",IF(P32&gt;R32,"○",IF(P32&lt;R32,"●",""))))</f>
        <v/>
      </c>
      <c r="P32" s="155" t="str">
        <f>IF(Z26="","",Z26)</f>
        <v/>
      </c>
      <c r="Q32" s="155" t="s">
        <v>0</v>
      </c>
      <c r="R32" s="164" t="str">
        <f>IF(X26="","",X26)</f>
        <v/>
      </c>
      <c r="S32" s="45" t="str">
        <f>IF(OR(T32="",V32=""),"",IF(T32=V32,"△",IF(T32&gt;V32,"○",IF(T32&lt;V32,"●",""))))</f>
        <v/>
      </c>
      <c r="T32" s="46" t="str">
        <f>IF(AD26="","",AD26)</f>
        <v/>
      </c>
      <c r="U32" s="46" t="s">
        <v>0</v>
      </c>
      <c r="V32" s="50" t="str">
        <f>IF(AB26="","",AB26)</f>
        <v/>
      </c>
      <c r="W32" s="45" t="str">
        <f>IF(OR(X32="",Z32=""),"",IF(X32=Z32,"△",IF(X32&gt;Z32,"○",IF(X32&lt;Z32,"●",""))))</f>
        <v/>
      </c>
      <c r="X32" s="46" t="str">
        <f>IF(AH26="","",AH26)</f>
        <v/>
      </c>
      <c r="Y32" s="46" t="s">
        <v>0</v>
      </c>
      <c r="Z32" s="50" t="str">
        <f>IF(AF26="","",AF26)</f>
        <v/>
      </c>
      <c r="AA32" s="45" t="str">
        <f>IF(OR(AB32="",AD32=""),"",IF(AB32=AD32,"△",IF(AB32&gt;AD32,"○",IF(AB32&lt;AD32,"●",""))))</f>
        <v/>
      </c>
      <c r="AB32" s="46" t="str">
        <f>IF(AL26="","",AL26)</f>
        <v/>
      </c>
      <c r="AC32" s="46" t="s">
        <v>0</v>
      </c>
      <c r="AD32" s="50" t="str">
        <f>IF(AJ26="","",AJ26)</f>
        <v/>
      </c>
      <c r="AE32" s="45" t="str">
        <f>IF(OR(AF32="",AH32=""),"",IF(AF32=AH32,"△",IF(AF32&gt;AH32,"○",IF(AF32&lt;AH32,"●",""))))</f>
        <v/>
      </c>
      <c r="AF32" s="46" t="str">
        <f>IF(AP26="","",AP26)</f>
        <v/>
      </c>
      <c r="AG32" s="46" t="s">
        <v>0</v>
      </c>
      <c r="AH32" s="50" t="str">
        <f>IF(AN26="","",AN26)</f>
        <v/>
      </c>
      <c r="AI32" s="295"/>
      <c r="AJ32" s="296"/>
      <c r="AK32" s="296"/>
      <c r="AL32" s="297"/>
      <c r="AM32" s="45" t="str">
        <f>IF(OR(AN32="",AP32=""),"",IF(AN32=AP32,"△",IF(AN32&gt;AP32,"○",IF(AN32&lt;AP32,"●",""))))</f>
        <v/>
      </c>
      <c r="AN32" s="46" t="str">
        <f>IF(AX26="","",AX26)</f>
        <v/>
      </c>
      <c r="AO32" s="46" t="s">
        <v>0</v>
      </c>
      <c r="AP32" s="50" t="str">
        <f>IF(AV26="","",AV26)</f>
        <v/>
      </c>
      <c r="AQ32" s="45" t="str">
        <f>IF(OR(AR32="",AT32=""),"",IF(AR32=AT32,"△",IF(AR32&gt;AT32,"○",IF(AR32&lt;AT32,"●",""))))</f>
        <v/>
      </c>
      <c r="AR32" s="46" t="str">
        <f>IF(BB26="","",BB26)</f>
        <v/>
      </c>
      <c r="AS32" s="46" t="s">
        <v>0</v>
      </c>
      <c r="AT32" s="50" t="str">
        <f>IF(AZ26="","",AZ26)</f>
        <v/>
      </c>
      <c r="AU32" s="45" t="str">
        <f>IF(OR(AV32="",AX32=""),"",IF(AV32=AX32,"△",IF(AV32&gt;AX32,"○",IF(AV32&lt;AX32,"●",""))))</f>
        <v/>
      </c>
      <c r="AV32" s="46"/>
      <c r="AW32" s="46" t="s">
        <v>9</v>
      </c>
      <c r="AX32" s="165"/>
      <c r="AY32" s="276"/>
      <c r="AZ32" s="279"/>
      <c r="BA32" s="270"/>
      <c r="BB32" s="282"/>
      <c r="BC32" s="276"/>
      <c r="BD32" s="279"/>
      <c r="BE32" s="270"/>
      <c r="BF32" s="273"/>
    </row>
    <row r="33" spans="1:58" ht="13.5" customHeight="1">
      <c r="A33" s="274">
        <v>10</v>
      </c>
      <c r="B33" s="298" t="str">
        <f>IF(組み分け!B14="","",組み分け!B14)</f>
        <v>ドルフィンＦＣ Ａ</v>
      </c>
      <c r="C33" s="395">
        <v>45437</v>
      </c>
      <c r="D33" s="299"/>
      <c r="E33" s="299"/>
      <c r="F33" s="300"/>
      <c r="G33" s="298" t="str">
        <f>IF(AE9="","",AE9)</f>
        <v/>
      </c>
      <c r="H33" s="299"/>
      <c r="I33" s="299"/>
      <c r="J33" s="299"/>
      <c r="K33" s="298" t="str">
        <f>IF(AE12="","",AE12)</f>
        <v/>
      </c>
      <c r="L33" s="299"/>
      <c r="M33" s="299"/>
      <c r="N33" s="299"/>
      <c r="O33" s="322">
        <v>45437</v>
      </c>
      <c r="P33" s="299"/>
      <c r="Q33" s="299"/>
      <c r="R33" s="300"/>
      <c r="S33" s="298"/>
      <c r="T33" s="299"/>
      <c r="U33" s="299"/>
      <c r="V33" s="299"/>
      <c r="W33" s="298" t="str">
        <f>IF(AE21="","",AE21)</f>
        <v/>
      </c>
      <c r="X33" s="299"/>
      <c r="Y33" s="299"/>
      <c r="Z33" s="299"/>
      <c r="AA33" s="298" t="str">
        <f>IF(AE24="","",AE24)</f>
        <v/>
      </c>
      <c r="AB33" s="299"/>
      <c r="AC33" s="299"/>
      <c r="AD33" s="300"/>
      <c r="AE33" s="298" t="str">
        <f>IF(AI24="","",AI24)</f>
        <v/>
      </c>
      <c r="AF33" s="299"/>
      <c r="AG33" s="299"/>
      <c r="AH33" s="300"/>
      <c r="AI33" s="322"/>
      <c r="AJ33" s="299"/>
      <c r="AK33" s="299"/>
      <c r="AL33" s="299"/>
      <c r="AM33" s="385" t="str">
        <f>IF(OR(AN35="",AP35=""),"",IF(AN35=AP35,"△",IF(AN35&gt;AP35,"○",IF(AN35&lt;AP35,"●",""))))</f>
        <v/>
      </c>
      <c r="AN33" s="386"/>
      <c r="AO33" s="386"/>
      <c r="AP33" s="387"/>
      <c r="AQ33" s="322"/>
      <c r="AR33" s="299"/>
      <c r="AS33" s="299"/>
      <c r="AT33" s="299"/>
      <c r="AU33" s="322"/>
      <c r="AV33" s="299"/>
      <c r="AW33" s="299"/>
      <c r="AX33" s="383"/>
      <c r="AY33" s="274"/>
      <c r="AZ33" s="277"/>
      <c r="BA33" s="268"/>
      <c r="BB33" s="280"/>
      <c r="BC33" s="274"/>
      <c r="BD33" s="277"/>
      <c r="BE33" s="268"/>
      <c r="BF33" s="271"/>
    </row>
    <row r="34" spans="1:58" ht="13.5" customHeight="1">
      <c r="A34" s="275"/>
      <c r="B34" s="284"/>
      <c r="C34" s="312" t="s">
        <v>97</v>
      </c>
      <c r="D34" s="320"/>
      <c r="E34" s="320"/>
      <c r="F34" s="301"/>
      <c r="G34" s="284" t="str">
        <f>IF(AE10="","",AE10)</f>
        <v/>
      </c>
      <c r="H34" s="320"/>
      <c r="I34" s="320"/>
      <c r="J34" s="320"/>
      <c r="K34" s="284" t="str">
        <f>IF(AE13="","",AE13)</f>
        <v/>
      </c>
      <c r="L34" s="320"/>
      <c r="M34" s="320"/>
      <c r="N34" s="320"/>
      <c r="O34" s="284" t="s">
        <v>97</v>
      </c>
      <c r="P34" s="320"/>
      <c r="Q34" s="320"/>
      <c r="R34" s="301"/>
      <c r="S34" s="284"/>
      <c r="T34" s="320"/>
      <c r="U34" s="320"/>
      <c r="V34" s="320"/>
      <c r="W34" s="284" t="str">
        <f>IF(AE22="","",AE22)</f>
        <v/>
      </c>
      <c r="X34" s="320"/>
      <c r="Y34" s="320"/>
      <c r="Z34" s="320"/>
      <c r="AA34" s="284" t="str">
        <f>IF(AE25="","",AE25)</f>
        <v/>
      </c>
      <c r="AB34" s="320"/>
      <c r="AC34" s="320"/>
      <c r="AD34" s="301"/>
      <c r="AE34" s="284" t="str">
        <f>IF(AI25="","",AI25)</f>
        <v/>
      </c>
      <c r="AF34" s="320"/>
      <c r="AG34" s="320"/>
      <c r="AH34" s="301"/>
      <c r="AI34" s="284"/>
      <c r="AJ34" s="320"/>
      <c r="AK34" s="320"/>
      <c r="AL34" s="320"/>
      <c r="AM34" s="388"/>
      <c r="AN34" s="389"/>
      <c r="AO34" s="389"/>
      <c r="AP34" s="390"/>
      <c r="AQ34" s="284"/>
      <c r="AR34" s="320"/>
      <c r="AS34" s="320"/>
      <c r="AT34" s="320"/>
      <c r="AU34" s="284"/>
      <c r="AV34" s="320"/>
      <c r="AW34" s="320"/>
      <c r="AX34" s="384"/>
      <c r="AY34" s="275"/>
      <c r="AZ34" s="278"/>
      <c r="BA34" s="269"/>
      <c r="BB34" s="281"/>
      <c r="BC34" s="275"/>
      <c r="BD34" s="278"/>
      <c r="BE34" s="269"/>
      <c r="BF34" s="272"/>
    </row>
    <row r="35" spans="1:58" ht="20.100000000000001" customHeight="1">
      <c r="A35" s="276"/>
      <c r="B35" s="394"/>
      <c r="C35" s="49" t="str">
        <f>IF(OR(D35="",F35=""),"",IF(D35=F35,"△",IF(D35&gt;F35,"○",IF(D35&lt;F35,"●",""))))</f>
        <v/>
      </c>
      <c r="D35" s="46" t="str">
        <f>IF(R26="","",R26)</f>
        <v/>
      </c>
      <c r="E35" s="46" t="s">
        <v>0</v>
      </c>
      <c r="F35" s="50" t="str">
        <f>IF(P26="","",P26)</f>
        <v/>
      </c>
      <c r="G35" s="45" t="str">
        <f>IF(OR(H35="",J35=""),"",IF(H35=J35,"△",IF(H35&gt;J35,"○",IF(H35&lt;J35,"●",""))))</f>
        <v/>
      </c>
      <c r="H35" s="46" t="str">
        <f>IF(AH11="","",AH11)</f>
        <v/>
      </c>
      <c r="I35" s="46" t="s">
        <v>0</v>
      </c>
      <c r="J35" s="46" t="str">
        <f>IF(AF11="","",AF11)</f>
        <v/>
      </c>
      <c r="K35" s="45" t="str">
        <f>IF(OR(L35="",N35=""),"",IF(L35=N35,"△",IF(L35&gt;N35,"○",IF(L35&lt;N35,"●",""))))</f>
        <v/>
      </c>
      <c r="L35" s="46" t="str">
        <f>IF(AH14="","",AH14)</f>
        <v/>
      </c>
      <c r="M35" s="46" t="s">
        <v>0</v>
      </c>
      <c r="N35" s="46" t="str">
        <f>IF(AF14="","",AF14)</f>
        <v/>
      </c>
      <c r="O35" s="45" t="str">
        <f>IF(OR(P35="",R35=""),"",IF(P35=R35,"△",IF(P35&gt;R35,"○",IF(P35&lt;R35,"●",""))))</f>
        <v/>
      </c>
      <c r="P35" s="46" t="str">
        <f>IF(AH17="","",AH17)</f>
        <v/>
      </c>
      <c r="Q35" s="46" t="s">
        <v>0</v>
      </c>
      <c r="R35" s="50" t="str">
        <f>IF(AF17="","",AF17)</f>
        <v/>
      </c>
      <c r="S35" s="45" t="str">
        <f>IF(OR(T35="",V35=""),"",IF(T35=V35,"△",IF(T35&gt;V35,"○",IF(T35&lt;V35,"●",""))))</f>
        <v/>
      </c>
      <c r="T35" s="46" t="str">
        <f>IF(AH20="","",AH20)</f>
        <v/>
      </c>
      <c r="U35" s="46" t="s">
        <v>0</v>
      </c>
      <c r="V35" s="46" t="str">
        <f>IF(AF20="","",AF20)</f>
        <v/>
      </c>
      <c r="W35" s="45" t="str">
        <f>IF(OR(X35="",Z35=""),"",IF(X35=Z35,"△",IF(X35&gt;Z35,"○",IF(X35&lt;Z35,"●",""))))</f>
        <v/>
      </c>
      <c r="X35" s="46" t="str">
        <f>IF(AH23="","",AH23)</f>
        <v/>
      </c>
      <c r="Y35" s="46" t="s">
        <v>0</v>
      </c>
      <c r="Z35" s="46" t="str">
        <f>IF(AF23="","",AF23)</f>
        <v/>
      </c>
      <c r="AA35" s="45" t="str">
        <f>IF(OR(AB35="",AD35=""),"",IF(AB35=AD35,"△",IF(AB35&gt;AD35,"○",IF(AB35&lt;AD35,"●",""))))</f>
        <v/>
      </c>
      <c r="AB35" s="46" t="str">
        <f>IF(AH26="","",AH26)</f>
        <v/>
      </c>
      <c r="AC35" s="46" t="s">
        <v>0</v>
      </c>
      <c r="AD35" s="50" t="str">
        <f>IF(AF26="","",AF26)</f>
        <v/>
      </c>
      <c r="AE35" s="45" t="str">
        <f>IF(OR(AF35="",AH35=""),"",IF(AF35=AH35,"△",IF(AF35&gt;AH35,"○",IF(AF35&lt;AH35,"●",""))))</f>
        <v/>
      </c>
      <c r="AF35" s="46" t="str">
        <f>IF(AL26="","",AL26)</f>
        <v/>
      </c>
      <c r="AG35" s="46" t="s">
        <v>0</v>
      </c>
      <c r="AH35" s="50" t="str">
        <f>IF(AJ26="","",AJ26)</f>
        <v/>
      </c>
      <c r="AI35" s="45" t="str">
        <f>IF(OR(AJ35="",AL35=""),"",IF(AJ35=AL35,"△",IF(AJ35&gt;AL35,"○",IF(AJ35&lt;AL35,"●",""))))</f>
        <v/>
      </c>
      <c r="AJ35" s="46"/>
      <c r="AK35" s="46" t="s">
        <v>9</v>
      </c>
      <c r="AL35" s="46"/>
      <c r="AM35" s="391"/>
      <c r="AN35" s="392"/>
      <c r="AO35" s="392"/>
      <c r="AP35" s="393"/>
      <c r="AQ35" s="45" t="str">
        <f>IF(OR(AR35="",AT35=""),"",IF(AR35=AT35,"△",IF(AR35&gt;AT35,"○",IF(AR35&lt;AT35,"●",""))))</f>
        <v/>
      </c>
      <c r="AR35" s="46"/>
      <c r="AS35" s="46" t="s">
        <v>9</v>
      </c>
      <c r="AT35" s="46"/>
      <c r="AU35" s="45" t="str">
        <f>IF(OR(AV35="",AX35=""),"",IF(AV35=AX35,"△",IF(AV35&gt;AX35,"○",IF(AV35&lt;AX35,"●",""))))</f>
        <v/>
      </c>
      <c r="AV35" s="46"/>
      <c r="AW35" s="46" t="s">
        <v>9</v>
      </c>
      <c r="AX35" s="165"/>
      <c r="AY35" s="276"/>
      <c r="AZ35" s="279"/>
      <c r="BA35" s="270"/>
      <c r="BB35" s="282"/>
      <c r="BC35" s="276"/>
      <c r="BD35" s="279"/>
      <c r="BE35" s="270"/>
      <c r="BF35" s="273"/>
    </row>
    <row r="36" spans="1:58" ht="13.5" customHeight="1">
      <c r="A36" s="274">
        <v>11</v>
      </c>
      <c r="B36" s="298" t="str">
        <f>IF(組み分け!B15="","",組み分け!B15)</f>
        <v>エルニーニョ美和</v>
      </c>
      <c r="C36" s="316" t="str">
        <f>IF(S24="","",S24)</f>
        <v/>
      </c>
      <c r="D36" s="299"/>
      <c r="E36" s="299"/>
      <c r="F36" s="299"/>
      <c r="G36" s="298" t="str">
        <f>IF(AI9="","",AI9)</f>
        <v/>
      </c>
      <c r="H36" s="299"/>
      <c r="I36" s="299"/>
      <c r="J36" s="299"/>
      <c r="K36" s="322">
        <v>45437</v>
      </c>
      <c r="L36" s="299"/>
      <c r="M36" s="299"/>
      <c r="N36" s="300"/>
      <c r="O36" s="298" t="str">
        <f>IF(AI15="","",AI15)</f>
        <v/>
      </c>
      <c r="P36" s="299"/>
      <c r="Q36" s="299"/>
      <c r="R36" s="299"/>
      <c r="S36" s="298" t="str">
        <f>IF(AI18="","",AI18)</f>
        <v/>
      </c>
      <c r="T36" s="299"/>
      <c r="U36" s="299"/>
      <c r="V36" s="299"/>
      <c r="W36" s="298" t="str">
        <f>IF(AI21="","",AI21)</f>
        <v/>
      </c>
      <c r="X36" s="299"/>
      <c r="Y36" s="299"/>
      <c r="Z36" s="299"/>
      <c r="AA36" s="322">
        <v>45437</v>
      </c>
      <c r="AB36" s="299"/>
      <c r="AC36" s="299"/>
      <c r="AD36" s="300"/>
      <c r="AE36" s="298" t="str">
        <f>IF(AI33="","",AI33)</f>
        <v/>
      </c>
      <c r="AF36" s="299"/>
      <c r="AG36" s="299"/>
      <c r="AH36" s="300"/>
      <c r="AI36" s="298" t="str">
        <f>IF(AM27="","",AM27)</f>
        <v/>
      </c>
      <c r="AJ36" s="299"/>
      <c r="AK36" s="299"/>
      <c r="AL36" s="300"/>
      <c r="AM36" s="322"/>
      <c r="AN36" s="299"/>
      <c r="AO36" s="299"/>
      <c r="AP36" s="299"/>
      <c r="AQ36" s="385" t="str">
        <f>IF(OR(AR38="",AT38=""),"",IF(AR38=AT38,"△",IF(AR38&gt;AT38,"○",IF(AR38&lt;AT38,"●",""))))</f>
        <v/>
      </c>
      <c r="AR36" s="386"/>
      <c r="AS36" s="386"/>
      <c r="AT36" s="387"/>
      <c r="AU36" s="305"/>
      <c r="AV36" s="306"/>
      <c r="AW36" s="306"/>
      <c r="AX36" s="381"/>
      <c r="AY36" s="274"/>
      <c r="AZ36" s="277"/>
      <c r="BA36" s="268"/>
      <c r="BB36" s="280"/>
      <c r="BC36" s="274"/>
      <c r="BD36" s="277"/>
      <c r="BE36" s="268"/>
      <c r="BF36" s="271"/>
    </row>
    <row r="37" spans="1:58" ht="13.5" customHeight="1">
      <c r="A37" s="275"/>
      <c r="B37" s="284"/>
      <c r="C37" s="312" t="str">
        <f>IF(S25="","",S25)</f>
        <v/>
      </c>
      <c r="D37" s="320"/>
      <c r="E37" s="320"/>
      <c r="F37" s="320"/>
      <c r="G37" s="284" t="str">
        <f>IF(AI10="","",AI10)</f>
        <v/>
      </c>
      <c r="H37" s="320"/>
      <c r="I37" s="320"/>
      <c r="J37" s="320"/>
      <c r="K37" s="284" t="s">
        <v>98</v>
      </c>
      <c r="L37" s="320"/>
      <c r="M37" s="320"/>
      <c r="N37" s="320"/>
      <c r="O37" s="284" t="str">
        <f>IF(AI16="","",AI16)</f>
        <v/>
      </c>
      <c r="P37" s="320"/>
      <c r="Q37" s="320"/>
      <c r="R37" s="320"/>
      <c r="S37" s="284" t="str">
        <f>IF(AI19="","",AI19)</f>
        <v/>
      </c>
      <c r="T37" s="320"/>
      <c r="U37" s="320"/>
      <c r="V37" s="320"/>
      <c r="W37" s="284" t="str">
        <f>IF(AI22="","",AI22)</f>
        <v/>
      </c>
      <c r="X37" s="320"/>
      <c r="Y37" s="320"/>
      <c r="Z37" s="320"/>
      <c r="AA37" s="284" t="s">
        <v>98</v>
      </c>
      <c r="AB37" s="320"/>
      <c r="AC37" s="320"/>
      <c r="AD37" s="320"/>
      <c r="AE37" s="284" t="str">
        <f>IF(AI34="","",AI34)</f>
        <v/>
      </c>
      <c r="AF37" s="320"/>
      <c r="AG37" s="320"/>
      <c r="AH37" s="301"/>
      <c r="AI37" s="284" t="str">
        <f>IF(AM28="","",AM28)</f>
        <v/>
      </c>
      <c r="AJ37" s="320"/>
      <c r="AK37" s="320"/>
      <c r="AL37" s="301"/>
      <c r="AM37" s="284"/>
      <c r="AN37" s="320"/>
      <c r="AO37" s="320"/>
      <c r="AP37" s="320"/>
      <c r="AQ37" s="388"/>
      <c r="AR37" s="389"/>
      <c r="AS37" s="389"/>
      <c r="AT37" s="390"/>
      <c r="AU37" s="302"/>
      <c r="AV37" s="310"/>
      <c r="AW37" s="310"/>
      <c r="AX37" s="382"/>
      <c r="AY37" s="275"/>
      <c r="AZ37" s="278"/>
      <c r="BA37" s="269"/>
      <c r="BB37" s="281"/>
      <c r="BC37" s="275"/>
      <c r="BD37" s="278"/>
      <c r="BE37" s="269"/>
      <c r="BF37" s="272"/>
    </row>
    <row r="38" spans="1:58" ht="20.100000000000001" customHeight="1">
      <c r="A38" s="276"/>
      <c r="B38" s="394"/>
      <c r="C38" s="49" t="str">
        <f>IF(OR(D38="",F38=""),"",IF(D38=F38,"△",IF(D38&gt;F38,"○",IF(D38&lt;F38,"●",""))))</f>
        <v/>
      </c>
      <c r="D38" s="46" t="str">
        <f>IF(V26="","",V26)</f>
        <v/>
      </c>
      <c r="E38" s="46" t="s">
        <v>0</v>
      </c>
      <c r="F38" s="46" t="str">
        <f>IF(T26="","",T26)</f>
        <v/>
      </c>
      <c r="G38" s="45" t="str">
        <f>IF(OR(H38="",J38=""),"",IF(H38=J38,"△",IF(H38&gt;J38,"○",IF(H38&lt;J38,"●",""))))</f>
        <v/>
      </c>
      <c r="H38" s="46" t="str">
        <f>IF(AL11="","",AL11)</f>
        <v/>
      </c>
      <c r="I38" s="46" t="s">
        <v>39</v>
      </c>
      <c r="J38" s="46" t="str">
        <f>IF(AJ11="","",AJ11)</f>
        <v/>
      </c>
      <c r="K38" s="45" t="str">
        <f>IF(OR(L38="",N38=""),"",IF(L38=N38,"△",IF(L38&gt;N38,"○",IF(L38&lt;N38,"●",""))))</f>
        <v/>
      </c>
      <c r="L38" s="46" t="str">
        <f>IF(AL14="","",AL14)</f>
        <v/>
      </c>
      <c r="M38" s="46" t="s">
        <v>39</v>
      </c>
      <c r="N38" s="46" t="str">
        <f>IF(AJ14="","",AJ14)</f>
        <v/>
      </c>
      <c r="O38" s="45" t="str">
        <f>IF(OR(P38="",R38=""),"",IF(P38=R38,"△",IF(P38&gt;R38,"○",IF(P38&lt;R38,"●",""))))</f>
        <v/>
      </c>
      <c r="P38" s="46" t="str">
        <f>IF(AL17="","",AL17)</f>
        <v/>
      </c>
      <c r="Q38" s="46" t="s">
        <v>39</v>
      </c>
      <c r="R38" s="46" t="str">
        <f>IF(AJ17="","",AJ17)</f>
        <v/>
      </c>
      <c r="S38" s="45" t="str">
        <f>IF(OR(T38="",V38=""),"",IF(T38=V38,"△",IF(T38&gt;V38,"○",IF(T38&lt;V38,"●",""))))</f>
        <v/>
      </c>
      <c r="T38" s="46" t="str">
        <f>IF(AL20="","",AL20)</f>
        <v/>
      </c>
      <c r="U38" s="46" t="s">
        <v>39</v>
      </c>
      <c r="V38" s="46" t="str">
        <f>IF(AJ20="","",AJ20)</f>
        <v/>
      </c>
      <c r="W38" s="45" t="str">
        <f>IF(OR(X38="",Z38=""),"",IF(X38=Z38,"△",IF(X38&gt;Z38,"○",IF(X38&lt;Z38,"●",""))))</f>
        <v/>
      </c>
      <c r="X38" s="46" t="str">
        <f>IF(AL23="","",AL23)</f>
        <v/>
      </c>
      <c r="Y38" s="46" t="s">
        <v>39</v>
      </c>
      <c r="Z38" s="46" t="str">
        <f>IF(AJ23="","",AJ23)</f>
        <v/>
      </c>
      <c r="AA38" s="45" t="str">
        <f>IF(OR(AB38="",AD38=""),"",IF(AB38=AD38,"△",IF(AB38&gt;AD38,"○",IF(AB38&lt;AD38,"●",""))))</f>
        <v/>
      </c>
      <c r="AB38" s="46" t="str">
        <f>IF(AL26="","",AL26)</f>
        <v/>
      </c>
      <c r="AC38" s="46" t="s">
        <v>39</v>
      </c>
      <c r="AD38" s="46" t="str">
        <f>IF(AJ26="","",AJ26)</f>
        <v/>
      </c>
      <c r="AE38" s="45" t="str">
        <f>IF(OR(AF38="",AH38=""),"",IF(AF38=AH38,"△",IF(AF38&gt;AH38,"○",IF(AF38&lt;AH38,"●",""))))</f>
        <v/>
      </c>
      <c r="AF38" s="46" t="str">
        <f>IF(AL35="","",AL35)</f>
        <v/>
      </c>
      <c r="AG38" s="46" t="s">
        <v>39</v>
      </c>
      <c r="AH38" s="50" t="str">
        <f>IF(AJ35="","",AJ35)</f>
        <v/>
      </c>
      <c r="AI38" s="45" t="str">
        <f>IF(OR(AJ38="",AL38=""),"",IF(AJ38=AL38,"△",IF(AJ38&gt;AL38,"○",IF(AJ38&lt;AL38,"●",""))))</f>
        <v/>
      </c>
      <c r="AJ38" s="46" t="str">
        <f>IF(AP29="","",AP29)</f>
        <v/>
      </c>
      <c r="AK38" s="46" t="s">
        <v>0</v>
      </c>
      <c r="AL38" s="50" t="str">
        <f>IF(AN29="","",AN29)</f>
        <v/>
      </c>
      <c r="AM38" s="45" t="str">
        <f>IF(OR(AN38="",AP38=""),"",IF(AN38=AP38,"△",IF(AN38&gt;AP38,"○",IF(AN38&lt;AP38,"●",""))))</f>
        <v/>
      </c>
      <c r="AN38" s="46"/>
      <c r="AO38" s="46" t="s">
        <v>9</v>
      </c>
      <c r="AP38" s="46"/>
      <c r="AQ38" s="391"/>
      <c r="AR38" s="392"/>
      <c r="AS38" s="392"/>
      <c r="AT38" s="393"/>
      <c r="AU38" s="45" t="str">
        <f>IF(OR(AV38="",AX38=""),"",IF(AV38=AX38,"△",IF(AV38&gt;AX38,"○",IF(AV38&lt;AX38,"●",""))))</f>
        <v/>
      </c>
      <c r="AV38" s="46"/>
      <c r="AW38" s="46" t="s">
        <v>40</v>
      </c>
      <c r="AX38" s="165"/>
      <c r="AY38" s="276"/>
      <c r="AZ38" s="279"/>
      <c r="BA38" s="270"/>
      <c r="BB38" s="282"/>
      <c r="BC38" s="276"/>
      <c r="BD38" s="279"/>
      <c r="BE38" s="270"/>
      <c r="BF38" s="273"/>
    </row>
    <row r="39" spans="1:58" ht="13.5" customHeight="1">
      <c r="A39" s="360">
        <v>12</v>
      </c>
      <c r="B39" s="298" t="str">
        <f>IF(組み分け!B16="","",組み分け!B16)</f>
        <v>ＦＣ市江</v>
      </c>
      <c r="C39" s="316"/>
      <c r="D39" s="299"/>
      <c r="E39" s="299"/>
      <c r="F39" s="300"/>
      <c r="G39" s="298" t="str">
        <f>IF(AU9="","",AU9)</f>
        <v/>
      </c>
      <c r="H39" s="299"/>
      <c r="I39" s="299"/>
      <c r="J39" s="299"/>
      <c r="K39" s="298" t="str">
        <f>IF(AU12="","",AU12)</f>
        <v/>
      </c>
      <c r="L39" s="299"/>
      <c r="M39" s="299"/>
      <c r="N39" s="299"/>
      <c r="O39" s="298" t="str">
        <f>IF(AU15="","",AU15)</f>
        <v/>
      </c>
      <c r="P39" s="299"/>
      <c r="Q39" s="299"/>
      <c r="R39" s="299"/>
      <c r="S39" s="322">
        <v>45437</v>
      </c>
      <c r="T39" s="299"/>
      <c r="U39" s="299"/>
      <c r="V39" s="300"/>
      <c r="W39" s="298" t="str">
        <f>IF(AU21="","",AU21)</f>
        <v/>
      </c>
      <c r="X39" s="299"/>
      <c r="Y39" s="299"/>
      <c r="Z39" s="299"/>
      <c r="AA39" s="298" t="str">
        <f>IF(AU24="","",AU24)</f>
        <v/>
      </c>
      <c r="AB39" s="299"/>
      <c r="AC39" s="299"/>
      <c r="AD39" s="299"/>
      <c r="AE39" s="322">
        <v>45437</v>
      </c>
      <c r="AF39" s="299"/>
      <c r="AG39" s="299"/>
      <c r="AH39" s="300"/>
      <c r="AI39" s="298" t="str">
        <f>IF(AU36="","",AU36)</f>
        <v/>
      </c>
      <c r="AJ39" s="299"/>
      <c r="AK39" s="299"/>
      <c r="AL39" s="299"/>
      <c r="AM39" s="298" t="str">
        <f>IF(BC33="","",BC33)</f>
        <v/>
      </c>
      <c r="AN39" s="299"/>
      <c r="AO39" s="299"/>
      <c r="AP39" s="299"/>
      <c r="AQ39" s="298" t="str">
        <f>IF(BC36="","",BC36)</f>
        <v/>
      </c>
      <c r="AR39" s="299"/>
      <c r="AS39" s="299"/>
      <c r="AT39" s="299"/>
      <c r="AU39" s="286"/>
      <c r="AV39" s="287"/>
      <c r="AW39" s="287"/>
      <c r="AX39" s="378"/>
      <c r="AY39" s="274"/>
      <c r="AZ39" s="277"/>
      <c r="BA39" s="268"/>
      <c r="BB39" s="280"/>
      <c r="BC39" s="354"/>
      <c r="BD39" s="357"/>
      <c r="BE39" s="357"/>
      <c r="BF39" s="271"/>
    </row>
    <row r="40" spans="1:58" ht="13.5" customHeight="1">
      <c r="A40" s="361"/>
      <c r="B40" s="284"/>
      <c r="C40" s="312"/>
      <c r="D40" s="320"/>
      <c r="E40" s="320"/>
      <c r="F40" s="301"/>
      <c r="G40" s="284" t="str">
        <f>IF(AU10="","",AU10)</f>
        <v/>
      </c>
      <c r="H40" s="320"/>
      <c r="I40" s="320"/>
      <c r="J40" s="320"/>
      <c r="K40" s="284" t="str">
        <f>IF(AU13="","",AU13)</f>
        <v/>
      </c>
      <c r="L40" s="320"/>
      <c r="M40" s="320"/>
      <c r="N40" s="320"/>
      <c r="O40" s="284" t="str">
        <f>IF(AU16="","",AU16)</f>
        <v/>
      </c>
      <c r="P40" s="320"/>
      <c r="Q40" s="320"/>
      <c r="R40" s="320"/>
      <c r="S40" s="302" t="s">
        <v>99</v>
      </c>
      <c r="T40" s="310"/>
      <c r="U40" s="310"/>
      <c r="V40" s="310"/>
      <c r="W40" s="284" t="str">
        <f>IF(AU22="","",AU22)</f>
        <v/>
      </c>
      <c r="X40" s="320"/>
      <c r="Y40" s="320"/>
      <c r="Z40" s="320"/>
      <c r="AA40" s="284" t="str">
        <f>IF(AU25="","",AU25)</f>
        <v/>
      </c>
      <c r="AB40" s="320"/>
      <c r="AC40" s="320"/>
      <c r="AD40" s="320"/>
      <c r="AE40" s="302" t="s">
        <v>99</v>
      </c>
      <c r="AF40" s="310"/>
      <c r="AG40" s="310"/>
      <c r="AH40" s="310"/>
      <c r="AI40" s="284" t="str">
        <f>IF(AU37="","",AU37)</f>
        <v/>
      </c>
      <c r="AJ40" s="320"/>
      <c r="AK40" s="320"/>
      <c r="AL40" s="320"/>
      <c r="AM40" s="284" t="str">
        <f>IF(BC34="","",BC34)</f>
        <v/>
      </c>
      <c r="AN40" s="320"/>
      <c r="AO40" s="320"/>
      <c r="AP40" s="320"/>
      <c r="AQ40" s="284" t="str">
        <f>IF(BC37="","",BC37)</f>
        <v/>
      </c>
      <c r="AR40" s="320"/>
      <c r="AS40" s="320"/>
      <c r="AT40" s="320"/>
      <c r="AU40" s="289"/>
      <c r="AV40" s="328"/>
      <c r="AW40" s="328"/>
      <c r="AX40" s="379"/>
      <c r="AY40" s="275"/>
      <c r="AZ40" s="278"/>
      <c r="BA40" s="269"/>
      <c r="BB40" s="281"/>
      <c r="BC40" s="355"/>
      <c r="BD40" s="358"/>
      <c r="BE40" s="358"/>
      <c r="BF40" s="272"/>
    </row>
    <row r="41" spans="1:58" ht="20.100000000000001" customHeight="1" thickBot="1">
      <c r="A41" s="362"/>
      <c r="B41" s="340"/>
      <c r="C41" s="150" t="str">
        <f>IF(OR(D41="",F41=""),"",IF(D41=F41,"△",IF(D41&gt;F41,"○",IF(D41&lt;F41,"●",""))))</f>
        <v/>
      </c>
      <c r="D41" s="151" t="str">
        <f>IF(Z26="","",Z26)</f>
        <v/>
      </c>
      <c r="E41" s="151" t="s">
        <v>0</v>
      </c>
      <c r="F41" s="100" t="str">
        <f>IF(X26="","",X26)</f>
        <v/>
      </c>
      <c r="G41" s="153" t="str">
        <f>IF(OR(H41="",J41=""),"",IF(H41=J41,"△",IF(H41&gt;J41,"○",IF(H41&lt;J41,"●",""))))</f>
        <v/>
      </c>
      <c r="H41" s="151" t="str">
        <f>IF(AX11="","",AX11)</f>
        <v/>
      </c>
      <c r="I41" s="151" t="s">
        <v>39</v>
      </c>
      <c r="J41" s="151" t="str">
        <f>IF(AV11="","",AV11)</f>
        <v/>
      </c>
      <c r="K41" s="153" t="str">
        <f>IF(OR(L41="",N41=""),"",IF(L41=N41,"△",IF(L41&gt;N41,"○",IF(L41&lt;N41,"●",""))))</f>
        <v/>
      </c>
      <c r="L41" s="151" t="str">
        <f>IF(AX14="","",AX14)</f>
        <v/>
      </c>
      <c r="M41" s="151" t="s">
        <v>39</v>
      </c>
      <c r="N41" s="151" t="str">
        <f>IF(AV14="","",AV14)</f>
        <v/>
      </c>
      <c r="O41" s="153" t="str">
        <f>IF(OR(P41="",R41=""),"",IF(P41=R41,"△",IF(P41&gt;R41,"○",IF(P41&lt;R41,"●",""))))</f>
        <v/>
      </c>
      <c r="P41" s="151" t="str">
        <f>IF(AX17="","",AX17)</f>
        <v/>
      </c>
      <c r="Q41" s="151" t="s">
        <v>39</v>
      </c>
      <c r="R41" s="151" t="str">
        <f>IF(AV17="","",AV17)</f>
        <v/>
      </c>
      <c r="S41" s="153" t="str">
        <f>IF(OR(T41="",V41=""),"",IF(T41=V41,"△",IF(T41&gt;V41,"○",IF(T41&lt;V41,"●",""))))</f>
        <v/>
      </c>
      <c r="T41" s="151" t="str">
        <f>IF(AX20="","",AX20)</f>
        <v/>
      </c>
      <c r="U41" s="151" t="s">
        <v>39</v>
      </c>
      <c r="V41" s="151" t="str">
        <f>IF(AV20="","",AV20)</f>
        <v/>
      </c>
      <c r="W41" s="153" t="str">
        <f>IF(OR(X41="",Z41=""),"",IF(X41=Z41,"△",IF(X41&gt;Z41,"○",IF(X41&lt;Z41,"●",""))))</f>
        <v/>
      </c>
      <c r="X41" s="151" t="str">
        <f>IF(AX23="","",AX23)</f>
        <v/>
      </c>
      <c r="Y41" s="151" t="s">
        <v>39</v>
      </c>
      <c r="Z41" s="151" t="str">
        <f>IF(AV23="","",AV23)</f>
        <v/>
      </c>
      <c r="AA41" s="153" t="str">
        <f>IF(OR(AB41="",AD41=""),"",IF(AB41=AD41,"△",IF(AB41&gt;AD41,"○",IF(AB41&lt;AD41,"●",""))))</f>
        <v/>
      </c>
      <c r="AB41" s="151" t="str">
        <f>IF(AX26="","",AX26)</f>
        <v/>
      </c>
      <c r="AC41" s="151" t="s">
        <v>39</v>
      </c>
      <c r="AD41" s="151" t="str">
        <f>IF(AV26="","",AV26)</f>
        <v/>
      </c>
      <c r="AE41" s="153" t="str">
        <f>IF(OR(AF41="",AH41=""),"",IF(AF41=AH41,"△",IF(AF41&gt;AH41,"○",IF(AF41&lt;AH41,"●",""))))</f>
        <v/>
      </c>
      <c r="AF41" s="151" t="str">
        <f>IF(AX35="","",AX35)</f>
        <v/>
      </c>
      <c r="AG41" s="151" t="s">
        <v>39</v>
      </c>
      <c r="AH41" s="151" t="str">
        <f>IF(AV35="","",AV35)</f>
        <v/>
      </c>
      <c r="AI41" s="153" t="str">
        <f>IF(OR(AJ41="",AL41=""),"",IF(AJ41=AL41,"△",IF(AJ41&gt;AL41,"○",IF(AJ41&lt;AL41,"●",""))))</f>
        <v/>
      </c>
      <c r="AJ41" s="151" t="str">
        <f>IF(AX38="","",AX38)</f>
        <v/>
      </c>
      <c r="AK41" s="151" t="s">
        <v>39</v>
      </c>
      <c r="AL41" s="151" t="str">
        <f>IF(AV38="","",AV38)</f>
        <v/>
      </c>
      <c r="AM41" s="153" t="str">
        <f>IF(OR(AN41="",AP41=""),"",IF(AN41=AP41,"△",IF(AN41&gt;AP41,"○",IF(AN41&lt;AP41,"●",""))))</f>
        <v/>
      </c>
      <c r="AN41" s="151" t="str">
        <f>IF(BF35="","",BF35)</f>
        <v/>
      </c>
      <c r="AO41" s="151" t="s">
        <v>0</v>
      </c>
      <c r="AP41" s="151" t="str">
        <f>IF(BD35="","",BD35)</f>
        <v/>
      </c>
      <c r="AQ41" s="153" t="str">
        <f>IF(OR(AR41="",AT41=""),"",IF(AR41=AT41,"△",IF(AR41&gt;AT41,"○",IF(AR41&lt;AT41,"●",""))))</f>
        <v/>
      </c>
      <c r="AR41" s="151" t="str">
        <f>IF(BF38="","",BF38)</f>
        <v/>
      </c>
      <c r="AS41" s="151" t="s">
        <v>0</v>
      </c>
      <c r="AT41" s="151" t="str">
        <f>IF(BD38="","",BD38)</f>
        <v/>
      </c>
      <c r="AU41" s="292"/>
      <c r="AV41" s="293"/>
      <c r="AW41" s="293"/>
      <c r="AX41" s="380"/>
      <c r="AY41" s="311"/>
      <c r="AZ41" s="318"/>
      <c r="BA41" s="319"/>
      <c r="BB41" s="353"/>
      <c r="BC41" s="356"/>
      <c r="BD41" s="342"/>
      <c r="BE41" s="342"/>
      <c r="BF41" s="343"/>
    </row>
    <row r="42" spans="1:58" ht="20.100000000000001" customHeight="1">
      <c r="A42" s="52"/>
      <c r="B42" s="44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44"/>
      <c r="AV42" s="44"/>
      <c r="AW42" s="44"/>
      <c r="AX42" s="44"/>
      <c r="AY42" s="52"/>
      <c r="AZ42" s="52"/>
      <c r="BA42" s="52"/>
      <c r="BB42" s="52"/>
      <c r="BC42" s="52"/>
      <c r="BD42" s="52"/>
      <c r="BE42" s="52"/>
      <c r="BF42" s="53"/>
    </row>
    <row r="43" spans="1:58">
      <c r="A43" s="373" t="s">
        <v>70</v>
      </c>
      <c r="B43" s="373"/>
      <c r="C43" s="373"/>
      <c r="D43" s="373"/>
      <c r="E43" s="373"/>
      <c r="F43" s="373"/>
      <c r="G43" s="373"/>
      <c r="H43" s="373"/>
      <c r="I43" s="373"/>
      <c r="J43" s="373"/>
      <c r="K43" s="373"/>
      <c r="L43" s="373"/>
      <c r="M43" s="373"/>
      <c r="N43" s="373"/>
      <c r="O43" s="373"/>
      <c r="P43" s="373"/>
      <c r="Q43" s="373"/>
      <c r="R43" s="373"/>
      <c r="S43" s="373"/>
      <c r="T43" s="373"/>
      <c r="U43" s="373"/>
      <c r="V43" s="373"/>
      <c r="W43" s="373"/>
      <c r="X43" s="373"/>
      <c r="Y43" s="373"/>
      <c r="Z43" s="373"/>
      <c r="AA43" s="373"/>
      <c r="AB43" s="373"/>
      <c r="AC43" s="373"/>
      <c r="AD43" s="373"/>
      <c r="AE43" s="373"/>
      <c r="AF43" s="373"/>
      <c r="AG43" s="373"/>
      <c r="AH43" s="373"/>
      <c r="AI43" s="373"/>
      <c r="AJ43" s="373"/>
      <c r="AK43" s="373"/>
      <c r="AL43" s="373"/>
      <c r="AM43" s="373"/>
      <c r="AN43" s="373"/>
      <c r="AO43" s="373"/>
      <c r="AP43" s="373"/>
      <c r="AQ43" s="373"/>
      <c r="AR43" s="373"/>
      <c r="AS43" s="373"/>
      <c r="AT43" s="373"/>
      <c r="AU43" s="373"/>
      <c r="AV43" s="373"/>
      <c r="AW43" s="373"/>
      <c r="AX43" s="373"/>
      <c r="AY43" s="373"/>
      <c r="AZ43" s="373"/>
      <c r="BA43" s="373"/>
      <c r="BB43" s="373"/>
      <c r="BC43" s="373"/>
      <c r="BD43" s="373"/>
      <c r="BE43" s="373"/>
      <c r="BF43" s="373"/>
    </row>
    <row r="44" spans="1:58">
      <c r="A44" s="373"/>
      <c r="B44" s="373"/>
      <c r="C44" s="373"/>
      <c r="D44" s="373"/>
      <c r="E44" s="373"/>
      <c r="F44" s="373"/>
      <c r="G44" s="373"/>
      <c r="H44" s="373"/>
      <c r="I44" s="373"/>
      <c r="J44" s="373"/>
      <c r="K44" s="373"/>
      <c r="L44" s="373"/>
      <c r="M44" s="373"/>
      <c r="N44" s="373"/>
      <c r="O44" s="373"/>
      <c r="P44" s="373"/>
      <c r="Q44" s="373"/>
      <c r="R44" s="373"/>
      <c r="S44" s="373"/>
      <c r="T44" s="373"/>
      <c r="U44" s="373"/>
      <c r="V44" s="373"/>
      <c r="W44" s="373"/>
      <c r="X44" s="373"/>
      <c r="Y44" s="373"/>
      <c r="Z44" s="373"/>
      <c r="AA44" s="373"/>
      <c r="AB44" s="373"/>
      <c r="AC44" s="373"/>
      <c r="AD44" s="373"/>
      <c r="AE44" s="373"/>
      <c r="AF44" s="373"/>
      <c r="AG44" s="373"/>
      <c r="AH44" s="373"/>
      <c r="AI44" s="373"/>
      <c r="AJ44" s="373"/>
      <c r="AK44" s="373"/>
      <c r="AL44" s="373"/>
      <c r="AM44" s="373"/>
      <c r="AN44" s="373"/>
      <c r="AO44" s="373"/>
      <c r="AP44" s="373"/>
      <c r="AQ44" s="373"/>
      <c r="AR44" s="373"/>
      <c r="AS44" s="373"/>
      <c r="AT44" s="373"/>
      <c r="AU44" s="373"/>
      <c r="AV44" s="373"/>
      <c r="AW44" s="373"/>
      <c r="AX44" s="373"/>
      <c r="AY44" s="373"/>
      <c r="AZ44" s="373"/>
      <c r="BA44" s="373"/>
      <c r="BB44" s="373"/>
      <c r="BC44" s="373"/>
      <c r="BD44" s="373"/>
      <c r="BE44" s="373"/>
      <c r="BF44" s="373"/>
    </row>
    <row r="45" spans="1:58" ht="18" thickBot="1">
      <c r="A45" s="39"/>
      <c r="B45" s="40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</row>
    <row r="46" spans="1:58" ht="17.25" customHeight="1">
      <c r="A46" s="374" t="s">
        <v>34</v>
      </c>
      <c r="B46" s="375"/>
      <c r="C46" s="41"/>
      <c r="D46" s="350">
        <f>IF(A48="","",A48)</f>
        <v>13</v>
      </c>
      <c r="E46" s="350"/>
      <c r="F46" s="42"/>
      <c r="G46" s="43"/>
      <c r="H46" s="350">
        <f>IF(A51="","",A51)</f>
        <v>14</v>
      </c>
      <c r="I46" s="350"/>
      <c r="J46" s="42"/>
      <c r="K46" s="43"/>
      <c r="L46" s="350">
        <f>IF(A54="","",A54)</f>
        <v>15</v>
      </c>
      <c r="M46" s="350"/>
      <c r="N46" s="42"/>
      <c r="O46" s="43"/>
      <c r="P46" s="350">
        <f>IF(A57="","",A57)</f>
        <v>16</v>
      </c>
      <c r="Q46" s="350"/>
      <c r="R46" s="42"/>
      <c r="S46" s="43"/>
      <c r="T46" s="350">
        <f>IF(A60="","",A60)</f>
        <v>17</v>
      </c>
      <c r="U46" s="350"/>
      <c r="V46" s="42"/>
      <c r="W46" s="43"/>
      <c r="X46" s="350">
        <f>IF(A63="","",A63)</f>
        <v>18</v>
      </c>
      <c r="Y46" s="350"/>
      <c r="Z46" s="42"/>
      <c r="AA46" s="43"/>
      <c r="AB46" s="350">
        <f>IF(A66="","",A66)</f>
        <v>19</v>
      </c>
      <c r="AC46" s="350"/>
      <c r="AD46" s="42"/>
      <c r="AE46" s="43"/>
      <c r="AF46" s="350">
        <f>IF(A69="","",A69)</f>
        <v>20</v>
      </c>
      <c r="AG46" s="350"/>
      <c r="AH46" s="42"/>
      <c r="AI46" s="43"/>
      <c r="AJ46" s="350">
        <f>IF(A72="","",A72)</f>
        <v>21</v>
      </c>
      <c r="AK46" s="350"/>
      <c r="AL46" s="42"/>
      <c r="AM46" s="43"/>
      <c r="AN46" s="350">
        <f>IF(A75="","",A75)</f>
        <v>22</v>
      </c>
      <c r="AO46" s="350"/>
      <c r="AP46" s="99"/>
      <c r="AQ46" s="42"/>
      <c r="AR46" s="350">
        <f>IF(A78="","",A78)</f>
        <v>23</v>
      </c>
      <c r="AS46" s="350"/>
      <c r="AT46" s="99"/>
      <c r="AU46" s="42"/>
      <c r="AV46" s="350">
        <f>IF(A81="","",A81)</f>
        <v>24</v>
      </c>
      <c r="AW46" s="350"/>
      <c r="AX46" s="42"/>
      <c r="AY46" s="283" t="s">
        <v>1</v>
      </c>
      <c r="AZ46" s="332" t="s">
        <v>2</v>
      </c>
      <c r="BA46" s="341" t="s">
        <v>3</v>
      </c>
      <c r="BB46" s="330" t="s">
        <v>4</v>
      </c>
      <c r="BC46" s="344" t="s">
        <v>5</v>
      </c>
      <c r="BD46" s="346" t="s">
        <v>6</v>
      </c>
      <c r="BE46" s="348" t="s">
        <v>7</v>
      </c>
      <c r="BF46" s="330" t="s">
        <v>8</v>
      </c>
    </row>
    <row r="47" spans="1:58" ht="17.25" customHeight="1" thickBot="1">
      <c r="A47" s="376"/>
      <c r="B47" s="377"/>
      <c r="C47" s="338" t="str">
        <f>IF(B48="","",B48)</f>
        <v>Ｆ.Ｃ ＫＯＮＡＮ</v>
      </c>
      <c r="D47" s="339"/>
      <c r="E47" s="339"/>
      <c r="F47" s="339"/>
      <c r="G47" s="340" t="str">
        <f>IF(B51="","",B51)</f>
        <v>ＦＣ ｇｏｌａｚｏｇｏｌ一宮</v>
      </c>
      <c r="H47" s="339"/>
      <c r="I47" s="339"/>
      <c r="J47" s="339"/>
      <c r="K47" s="340" t="str">
        <f>IF(B54="","",B54)</f>
        <v>モノリスＦＣ</v>
      </c>
      <c r="L47" s="339"/>
      <c r="M47" s="339"/>
      <c r="N47" s="339"/>
      <c r="O47" s="340" t="str">
        <f>IF(B57="","",B57)</f>
        <v>尾張ＦＣ Ｂ</v>
      </c>
      <c r="P47" s="339"/>
      <c r="Q47" s="339"/>
      <c r="R47" s="339"/>
      <c r="S47" s="340" t="str">
        <f>IF(B60="","",B60)</f>
        <v>一宮ＦＣ Ｂ</v>
      </c>
      <c r="T47" s="339"/>
      <c r="U47" s="339"/>
      <c r="V47" s="339"/>
      <c r="W47" s="340" t="str">
        <f>IF(B63="","",B63)</f>
        <v>Ｌｉｖｅｎｔ</v>
      </c>
      <c r="X47" s="339"/>
      <c r="Y47" s="339"/>
      <c r="Z47" s="339"/>
      <c r="AA47" s="340" t="str">
        <f>IF(B66="","",B66)</f>
        <v>尾西ＳＳ</v>
      </c>
      <c r="AB47" s="339"/>
      <c r="AC47" s="339"/>
      <c r="AD47" s="339"/>
      <c r="AE47" s="340" t="str">
        <f>IF(B69="","",B69)</f>
        <v>ドルフィンＦＣ Ｂ</v>
      </c>
      <c r="AF47" s="339"/>
      <c r="AG47" s="339"/>
      <c r="AH47" s="339"/>
      <c r="AI47" s="340" t="str">
        <f>IF(B72="","",B72)</f>
        <v>岩倉ＦＣフォルテ</v>
      </c>
      <c r="AJ47" s="339"/>
      <c r="AK47" s="339"/>
      <c r="AL47" s="339"/>
      <c r="AM47" s="340" t="str">
        <f>IF(B75="","",B75)</f>
        <v>犬山クラブＢ</v>
      </c>
      <c r="AN47" s="339"/>
      <c r="AO47" s="339"/>
      <c r="AP47" s="352"/>
      <c r="AQ47" s="340" t="str">
        <f>IF(B78="","",B78)</f>
        <v>祖父江少年ＳＣ</v>
      </c>
      <c r="AR47" s="339"/>
      <c r="AS47" s="339"/>
      <c r="AT47" s="352"/>
      <c r="AU47" s="340" t="str">
        <f>IF(B81="","",B81)</f>
        <v>扶桑ＦＣ</v>
      </c>
      <c r="AV47" s="339"/>
      <c r="AW47" s="339"/>
      <c r="AX47" s="352"/>
      <c r="AY47" s="311"/>
      <c r="AZ47" s="318"/>
      <c r="BA47" s="342"/>
      <c r="BB47" s="343"/>
      <c r="BC47" s="345"/>
      <c r="BD47" s="347"/>
      <c r="BE47" s="349"/>
      <c r="BF47" s="343"/>
    </row>
    <row r="48" spans="1:58" ht="14.25" customHeight="1">
      <c r="A48" s="283">
        <v>13</v>
      </c>
      <c r="B48" s="366" t="str">
        <f>IF(組み分け!B22="","",組み分け!B22)</f>
        <v>Ｆ.Ｃ ＫＯＮＡＮ</v>
      </c>
      <c r="C48" s="367"/>
      <c r="D48" s="368"/>
      <c r="E48" s="368"/>
      <c r="F48" s="369"/>
      <c r="G48" s="372"/>
      <c r="H48" s="336"/>
      <c r="I48" s="336"/>
      <c r="J48" s="336"/>
      <c r="K48" s="335"/>
      <c r="L48" s="336"/>
      <c r="M48" s="336"/>
      <c r="N48" s="336"/>
      <c r="O48" s="335"/>
      <c r="P48" s="336"/>
      <c r="Q48" s="336"/>
      <c r="R48" s="337"/>
      <c r="S48" s="335"/>
      <c r="T48" s="336"/>
      <c r="U48" s="336"/>
      <c r="V48" s="337"/>
      <c r="W48" s="335"/>
      <c r="X48" s="336"/>
      <c r="Y48" s="336"/>
      <c r="Z48" s="337"/>
      <c r="AA48" s="335"/>
      <c r="AB48" s="336"/>
      <c r="AC48" s="336"/>
      <c r="AD48" s="337"/>
      <c r="AE48" s="335"/>
      <c r="AF48" s="336"/>
      <c r="AG48" s="336"/>
      <c r="AH48" s="337"/>
      <c r="AI48" s="335"/>
      <c r="AJ48" s="336"/>
      <c r="AK48" s="336"/>
      <c r="AL48" s="337"/>
      <c r="AM48" s="335"/>
      <c r="AN48" s="336"/>
      <c r="AO48" s="336"/>
      <c r="AP48" s="337"/>
      <c r="AQ48" s="335"/>
      <c r="AR48" s="336"/>
      <c r="AS48" s="336"/>
      <c r="AT48" s="337"/>
      <c r="AU48" s="335"/>
      <c r="AV48" s="336"/>
      <c r="AW48" s="336"/>
      <c r="AX48" s="337"/>
      <c r="AY48" s="283"/>
      <c r="AZ48" s="332"/>
      <c r="BA48" s="329"/>
      <c r="BB48" s="333"/>
      <c r="BC48" s="283"/>
      <c r="BD48" s="332"/>
      <c r="BE48" s="329"/>
      <c r="BF48" s="330"/>
    </row>
    <row r="49" spans="1:58" ht="14.25" customHeight="1">
      <c r="A49" s="275"/>
      <c r="B49" s="314"/>
      <c r="C49" s="370"/>
      <c r="D49" s="290"/>
      <c r="E49" s="290"/>
      <c r="F49" s="291"/>
      <c r="G49" s="331"/>
      <c r="H49" s="285"/>
      <c r="I49" s="285"/>
      <c r="J49" s="285"/>
      <c r="K49" s="284"/>
      <c r="L49" s="285"/>
      <c r="M49" s="285"/>
      <c r="N49" s="285"/>
      <c r="O49" s="284"/>
      <c r="P49" s="285"/>
      <c r="Q49" s="285"/>
      <c r="R49" s="301"/>
      <c r="S49" s="284"/>
      <c r="T49" s="285"/>
      <c r="U49" s="285"/>
      <c r="V49" s="301"/>
      <c r="W49" s="284"/>
      <c r="X49" s="285"/>
      <c r="Y49" s="285"/>
      <c r="Z49" s="301"/>
      <c r="AA49" s="284"/>
      <c r="AB49" s="285"/>
      <c r="AC49" s="285"/>
      <c r="AD49" s="301"/>
      <c r="AE49" s="284"/>
      <c r="AF49" s="285"/>
      <c r="AG49" s="285"/>
      <c r="AH49" s="301"/>
      <c r="AI49" s="284"/>
      <c r="AJ49" s="285"/>
      <c r="AK49" s="285"/>
      <c r="AL49" s="301"/>
      <c r="AM49" s="284"/>
      <c r="AN49" s="285"/>
      <c r="AO49" s="285"/>
      <c r="AP49" s="301"/>
      <c r="AQ49" s="284"/>
      <c r="AR49" s="285"/>
      <c r="AS49" s="285"/>
      <c r="AT49" s="301"/>
      <c r="AU49" s="284"/>
      <c r="AV49" s="285"/>
      <c r="AW49" s="285"/>
      <c r="AX49" s="301"/>
      <c r="AY49" s="275"/>
      <c r="AZ49" s="278"/>
      <c r="BA49" s="269"/>
      <c r="BB49" s="281"/>
      <c r="BC49" s="275"/>
      <c r="BD49" s="278"/>
      <c r="BE49" s="269"/>
      <c r="BF49" s="272"/>
    </row>
    <row r="50" spans="1:58" ht="14.25" customHeight="1">
      <c r="A50" s="276"/>
      <c r="B50" s="315"/>
      <c r="C50" s="371"/>
      <c r="D50" s="296"/>
      <c r="E50" s="296"/>
      <c r="F50" s="297"/>
      <c r="G50" s="45" t="str">
        <f>IF(OR(H50="",J50=""),"",IF(H50=J50,"△",IF(H50&gt;J50,"○",IF(H50&lt;J50,"●",""))))</f>
        <v/>
      </c>
      <c r="H50" s="46"/>
      <c r="I50" s="46" t="s">
        <v>9</v>
      </c>
      <c r="J50" s="46"/>
      <c r="K50" s="45" t="str">
        <f>IF(OR(L50="",N50=""),"",IF(L50=N50,"△",IF(L50&gt;N50,"○",IF(L50&lt;N50,"●",""))))</f>
        <v/>
      </c>
      <c r="L50" s="46"/>
      <c r="M50" s="46" t="s">
        <v>9</v>
      </c>
      <c r="N50" s="46"/>
      <c r="O50" s="45" t="str">
        <f>IF(OR(P50="",R50=""),"",IF(P50=R50,"△",IF(P50&gt;R50,"○",IF(P50&lt;R50,"●",""))))</f>
        <v/>
      </c>
      <c r="P50" s="46"/>
      <c r="Q50" s="46" t="s">
        <v>9</v>
      </c>
      <c r="R50" s="46"/>
      <c r="S50" s="45" t="str">
        <f>IF(OR(T50="",V50=""),"",IF(T50=V50,"△",IF(T50&gt;V50,"○",IF(T50&lt;V50,"●",""))))</f>
        <v/>
      </c>
      <c r="T50" s="46"/>
      <c r="U50" s="46" t="s">
        <v>9</v>
      </c>
      <c r="V50" s="46"/>
      <c r="W50" s="45" t="str">
        <f>IF(OR(X50="",Z50=""),"",IF(X50=Z50,"△",IF(X50&gt;Z50,"○",IF(X50&lt;Z50,"●",""))))</f>
        <v/>
      </c>
      <c r="X50" s="46"/>
      <c r="Y50" s="46" t="s">
        <v>9</v>
      </c>
      <c r="Z50" s="46"/>
      <c r="AA50" s="45" t="str">
        <f>IF(OR(AB50="",AD50=""),"",IF(AB50=AD50,"△",IF(AB50&gt;AD50,"○",IF(AB50&lt;AD50,"●",""))))</f>
        <v/>
      </c>
      <c r="AB50" s="46"/>
      <c r="AC50" s="46" t="s">
        <v>9</v>
      </c>
      <c r="AD50" s="46"/>
      <c r="AE50" s="45" t="str">
        <f>IF(OR(AF50="",AH50=""),"",IF(AF50=AH50,"△",IF(AF50&gt;AH50,"○",IF(AF50&lt;AH50,"●",""))))</f>
        <v/>
      </c>
      <c r="AF50" s="46"/>
      <c r="AG50" s="46" t="s">
        <v>9</v>
      </c>
      <c r="AH50" s="46"/>
      <c r="AI50" s="45" t="str">
        <f>IF(OR(AJ50="",AL50=""),"",IF(AJ50=AL50,"△",IF(AJ50&gt;AL50,"○",IF(AJ50&lt;AL50,"●",""))))</f>
        <v/>
      </c>
      <c r="AJ50" s="46"/>
      <c r="AK50" s="46" t="s">
        <v>9</v>
      </c>
      <c r="AL50" s="46"/>
      <c r="AM50" s="45" t="str">
        <f>IF(OR(AN50="",AP50=""),"",IF(AN50=AP50,"△",IF(AN50&gt;AP50,"○",IF(AN50&lt;AP50,"●",""))))</f>
        <v/>
      </c>
      <c r="AN50" s="46"/>
      <c r="AO50" s="46" t="s">
        <v>9</v>
      </c>
      <c r="AP50" s="46"/>
      <c r="AQ50" s="45" t="str">
        <f t="shared" ref="AQ50" si="0">IF(OR(AR50="",AT50=""),"",IF(AR50=AT50,"△",IF(AR50&gt;AT50,"○",IF(AR50&lt;AT50,"●",""))))</f>
        <v/>
      </c>
      <c r="AR50" s="46"/>
      <c r="AS50" s="46" t="s">
        <v>9</v>
      </c>
      <c r="AT50" s="46"/>
      <c r="AU50" s="45" t="str">
        <f t="shared" ref="AU50" si="1">IF(OR(AV50="",AX50=""),"",IF(AV50=AX50,"△",IF(AV50&gt;AX50,"○",IF(AV50&lt;AX50,"●",""))))</f>
        <v/>
      </c>
      <c r="AV50" s="46"/>
      <c r="AW50" s="46" t="s">
        <v>9</v>
      </c>
      <c r="AX50" s="46"/>
      <c r="AY50" s="276"/>
      <c r="AZ50" s="279"/>
      <c r="BA50" s="270"/>
      <c r="BB50" s="282"/>
      <c r="BC50" s="276"/>
      <c r="BD50" s="279"/>
      <c r="BE50" s="270"/>
      <c r="BF50" s="273"/>
    </row>
    <row r="51" spans="1:58" ht="14.25" customHeight="1">
      <c r="A51" s="274">
        <v>14</v>
      </c>
      <c r="B51" s="313" t="str">
        <f>IF(組み分け!B23="","",組み分け!B23)</f>
        <v>ＦＣ ｇｏｌａｚｏｇｏｌ一宮</v>
      </c>
      <c r="C51" s="316" t="str">
        <f>IF(G48="","",G48)</f>
        <v/>
      </c>
      <c r="D51" s="299"/>
      <c r="E51" s="299"/>
      <c r="F51" s="300"/>
      <c r="G51" s="286"/>
      <c r="H51" s="287"/>
      <c r="I51" s="287"/>
      <c r="J51" s="287"/>
      <c r="K51" s="305"/>
      <c r="L51" s="306"/>
      <c r="M51" s="306"/>
      <c r="N51" s="306"/>
      <c r="O51" s="305"/>
      <c r="P51" s="306"/>
      <c r="Q51" s="306"/>
      <c r="R51" s="307"/>
      <c r="S51" s="305"/>
      <c r="T51" s="306"/>
      <c r="U51" s="306"/>
      <c r="V51" s="307"/>
      <c r="W51" s="305"/>
      <c r="X51" s="306"/>
      <c r="Y51" s="306"/>
      <c r="Z51" s="307"/>
      <c r="AA51" s="305"/>
      <c r="AB51" s="306"/>
      <c r="AC51" s="306"/>
      <c r="AD51" s="307"/>
      <c r="AE51" s="305"/>
      <c r="AF51" s="306"/>
      <c r="AG51" s="306"/>
      <c r="AH51" s="307"/>
      <c r="AI51" s="305"/>
      <c r="AJ51" s="306"/>
      <c r="AK51" s="306"/>
      <c r="AL51" s="307"/>
      <c r="AM51" s="305"/>
      <c r="AN51" s="306"/>
      <c r="AO51" s="306"/>
      <c r="AP51" s="307"/>
      <c r="AQ51" s="305"/>
      <c r="AR51" s="306"/>
      <c r="AS51" s="306"/>
      <c r="AT51" s="307"/>
      <c r="AU51" s="305"/>
      <c r="AV51" s="306"/>
      <c r="AW51" s="306"/>
      <c r="AX51" s="307"/>
      <c r="AY51" s="274"/>
      <c r="AZ51" s="277"/>
      <c r="BA51" s="268"/>
      <c r="BB51" s="280"/>
      <c r="BC51" s="274"/>
      <c r="BD51" s="277"/>
      <c r="BE51" s="268"/>
      <c r="BF51" s="271"/>
    </row>
    <row r="52" spans="1:58" ht="14.25" customHeight="1">
      <c r="A52" s="275"/>
      <c r="B52" s="314"/>
      <c r="C52" s="312" t="str">
        <f>IF(G49="","",G49)</f>
        <v/>
      </c>
      <c r="D52" s="285"/>
      <c r="E52" s="285"/>
      <c r="F52" s="301"/>
      <c r="G52" s="289"/>
      <c r="H52" s="290"/>
      <c r="I52" s="290"/>
      <c r="J52" s="290"/>
      <c r="K52" s="302"/>
      <c r="L52" s="303"/>
      <c r="M52" s="303"/>
      <c r="N52" s="303"/>
      <c r="O52" s="302"/>
      <c r="P52" s="303"/>
      <c r="Q52" s="303"/>
      <c r="R52" s="304"/>
      <c r="S52" s="302"/>
      <c r="T52" s="303"/>
      <c r="U52" s="303"/>
      <c r="V52" s="304"/>
      <c r="W52" s="302"/>
      <c r="X52" s="303"/>
      <c r="Y52" s="303"/>
      <c r="Z52" s="304"/>
      <c r="AA52" s="302"/>
      <c r="AB52" s="303"/>
      <c r="AC52" s="303"/>
      <c r="AD52" s="304"/>
      <c r="AE52" s="302"/>
      <c r="AF52" s="303"/>
      <c r="AG52" s="303"/>
      <c r="AH52" s="304"/>
      <c r="AI52" s="302"/>
      <c r="AJ52" s="303"/>
      <c r="AK52" s="303"/>
      <c r="AL52" s="304"/>
      <c r="AM52" s="302"/>
      <c r="AN52" s="303"/>
      <c r="AO52" s="303"/>
      <c r="AP52" s="304"/>
      <c r="AQ52" s="302"/>
      <c r="AR52" s="303"/>
      <c r="AS52" s="303"/>
      <c r="AT52" s="304"/>
      <c r="AU52" s="302"/>
      <c r="AV52" s="303"/>
      <c r="AW52" s="303"/>
      <c r="AX52" s="304"/>
      <c r="AY52" s="275"/>
      <c r="AZ52" s="278"/>
      <c r="BA52" s="269"/>
      <c r="BB52" s="281"/>
      <c r="BC52" s="275"/>
      <c r="BD52" s="278"/>
      <c r="BE52" s="269"/>
      <c r="BF52" s="272"/>
    </row>
    <row r="53" spans="1:58" ht="14.25" customHeight="1">
      <c r="A53" s="275"/>
      <c r="B53" s="315"/>
      <c r="C53" s="49" t="str">
        <f>IF(OR(D53="",F53=""),"",IF(D53=F53,"△",IF(D53&gt;F53,"○",IF(D53&lt;F53,"●",""))))</f>
        <v/>
      </c>
      <c r="D53" s="46" t="str">
        <f>IF(J50="","",J50)</f>
        <v/>
      </c>
      <c r="E53" s="46" t="s">
        <v>0</v>
      </c>
      <c r="F53" s="50" t="str">
        <f>IF(H50="","",H50)</f>
        <v/>
      </c>
      <c r="G53" s="295"/>
      <c r="H53" s="296"/>
      <c r="I53" s="296"/>
      <c r="J53" s="296"/>
      <c r="K53" s="45" t="str">
        <f>IF(OR(L53="",N53=""),"",IF(L53=N53,"△",IF(L53&gt;N53,"○",IF(L53&lt;N53,"●",""))))</f>
        <v/>
      </c>
      <c r="L53" s="46"/>
      <c r="M53" s="46" t="s">
        <v>9</v>
      </c>
      <c r="N53" s="46"/>
      <c r="O53" s="45" t="str">
        <f>IF(OR(P53="",R53=""),"",IF(P53=R53,"△",IF(P53&gt;R53,"○",IF(P53&lt;R53,"●",""))))</f>
        <v/>
      </c>
      <c r="P53" s="46"/>
      <c r="Q53" s="46" t="s">
        <v>9</v>
      </c>
      <c r="R53" s="46"/>
      <c r="S53" s="45" t="str">
        <f>IF(OR(T53="",V53=""),"",IF(T53=V53,"△",IF(T53&gt;V53,"○",IF(T53&lt;V53,"●",""))))</f>
        <v/>
      </c>
      <c r="T53" s="46"/>
      <c r="U53" s="46" t="s">
        <v>9</v>
      </c>
      <c r="V53" s="46"/>
      <c r="W53" s="45" t="str">
        <f>IF(OR(X53="",Z53=""),"",IF(X53=Z53,"△",IF(X53&gt;Z53,"○",IF(X53&lt;Z53,"●",""))))</f>
        <v/>
      </c>
      <c r="X53" s="46"/>
      <c r="Y53" s="46" t="s">
        <v>9</v>
      </c>
      <c r="Z53" s="46"/>
      <c r="AA53" s="45" t="str">
        <f>IF(OR(AB53="",AD53=""),"",IF(AB53=AD53,"△",IF(AB53&gt;AD53,"○",IF(AB53&lt;AD53,"●",""))))</f>
        <v/>
      </c>
      <c r="AB53" s="46"/>
      <c r="AC53" s="46" t="s">
        <v>9</v>
      </c>
      <c r="AD53" s="46"/>
      <c r="AE53" s="45" t="str">
        <f>IF(OR(AF53="",AH53=""),"",IF(AF53=AH53,"△",IF(AF53&gt;AH53,"○",IF(AF53&lt;AH53,"●",""))))</f>
        <v/>
      </c>
      <c r="AF53" s="46"/>
      <c r="AG53" s="46" t="s">
        <v>9</v>
      </c>
      <c r="AH53" s="46"/>
      <c r="AI53" s="45" t="str">
        <f>IF(OR(AJ53="",AL53=""),"",IF(AJ53=AL53,"△",IF(AJ53&gt;AL53,"○",IF(AJ53&lt;AL53,"●",""))))</f>
        <v/>
      </c>
      <c r="AJ53" s="46"/>
      <c r="AK53" s="46" t="s">
        <v>9</v>
      </c>
      <c r="AL53" s="46"/>
      <c r="AM53" s="45" t="str">
        <f>IF(OR(AN53="",AP53=""),"",IF(AN53=AP53,"△",IF(AN53&gt;AP53,"○",IF(AN53&lt;AP53,"●",""))))</f>
        <v/>
      </c>
      <c r="AN53" s="46"/>
      <c r="AO53" s="46" t="s">
        <v>9</v>
      </c>
      <c r="AP53" s="46"/>
      <c r="AQ53" s="45" t="str">
        <f t="shared" ref="AQ53" si="2">IF(OR(AR53="",AT53=""),"",IF(AR53=AT53,"△",IF(AR53&gt;AT53,"○",IF(AR53&lt;AT53,"●",""))))</f>
        <v/>
      </c>
      <c r="AR53" s="46"/>
      <c r="AS53" s="46" t="s">
        <v>9</v>
      </c>
      <c r="AT53" s="46"/>
      <c r="AU53" s="45" t="str">
        <f t="shared" ref="AU53" si="3">IF(OR(AV53="",AX53=""),"",IF(AV53=AX53,"△",IF(AV53&gt;AX53,"○",IF(AV53&lt;AX53,"●",""))))</f>
        <v/>
      </c>
      <c r="AV53" s="46"/>
      <c r="AW53" s="46" t="s">
        <v>9</v>
      </c>
      <c r="AX53" s="46"/>
      <c r="AY53" s="276"/>
      <c r="AZ53" s="279"/>
      <c r="BA53" s="270"/>
      <c r="BB53" s="282"/>
      <c r="BC53" s="276"/>
      <c r="BD53" s="279"/>
      <c r="BE53" s="270"/>
      <c r="BF53" s="273"/>
    </row>
    <row r="54" spans="1:58" ht="14.25" customHeight="1">
      <c r="A54" s="364">
        <v>15</v>
      </c>
      <c r="B54" s="313" t="str">
        <f>IF(組み分け!B24="","",組み分け!B24)</f>
        <v>モノリスＦＣ</v>
      </c>
      <c r="C54" s="316" t="str">
        <f>IF(K48="","",K48)</f>
        <v/>
      </c>
      <c r="D54" s="299"/>
      <c r="E54" s="299"/>
      <c r="F54" s="299"/>
      <c r="G54" s="298" t="str">
        <f>IF(K51="","",K51)</f>
        <v/>
      </c>
      <c r="H54" s="299"/>
      <c r="I54" s="299"/>
      <c r="J54" s="299"/>
      <c r="K54" s="286"/>
      <c r="L54" s="287"/>
      <c r="M54" s="287"/>
      <c r="N54" s="287"/>
      <c r="O54" s="305"/>
      <c r="P54" s="306"/>
      <c r="Q54" s="306"/>
      <c r="R54" s="307"/>
      <c r="S54" s="305"/>
      <c r="T54" s="306"/>
      <c r="U54" s="306"/>
      <c r="V54" s="307"/>
      <c r="W54" s="322"/>
      <c r="X54" s="299"/>
      <c r="Y54" s="299"/>
      <c r="Z54" s="300"/>
      <c r="AA54" s="305"/>
      <c r="AB54" s="306"/>
      <c r="AC54" s="306"/>
      <c r="AD54" s="307"/>
      <c r="AE54" s="305"/>
      <c r="AF54" s="306"/>
      <c r="AG54" s="306"/>
      <c r="AH54" s="307"/>
      <c r="AI54" s="305"/>
      <c r="AJ54" s="306"/>
      <c r="AK54" s="306"/>
      <c r="AL54" s="307"/>
      <c r="AM54" s="305"/>
      <c r="AN54" s="306"/>
      <c r="AO54" s="306"/>
      <c r="AP54" s="307"/>
      <c r="AQ54" s="305"/>
      <c r="AR54" s="306"/>
      <c r="AS54" s="306"/>
      <c r="AT54" s="307"/>
      <c r="AU54" s="305"/>
      <c r="AV54" s="306"/>
      <c r="AW54" s="306"/>
      <c r="AX54" s="307"/>
      <c r="AY54" s="274"/>
      <c r="AZ54" s="277"/>
      <c r="BA54" s="268"/>
      <c r="BB54" s="280"/>
      <c r="BC54" s="274"/>
      <c r="BD54" s="277"/>
      <c r="BE54" s="268"/>
      <c r="BF54" s="271"/>
    </row>
    <row r="55" spans="1:58" ht="14.25" customHeight="1">
      <c r="A55" s="364"/>
      <c r="B55" s="314"/>
      <c r="C55" s="312" t="str">
        <f>IF(K49="","",K49)</f>
        <v/>
      </c>
      <c r="D55" s="285"/>
      <c r="E55" s="285"/>
      <c r="F55" s="285"/>
      <c r="G55" s="284" t="str">
        <f>IF(K52="","",K52)</f>
        <v/>
      </c>
      <c r="H55" s="285"/>
      <c r="I55" s="285"/>
      <c r="J55" s="285"/>
      <c r="K55" s="289"/>
      <c r="L55" s="290"/>
      <c r="M55" s="290"/>
      <c r="N55" s="290"/>
      <c r="O55" s="302"/>
      <c r="P55" s="303"/>
      <c r="Q55" s="303"/>
      <c r="R55" s="303"/>
      <c r="S55" s="302"/>
      <c r="T55" s="303"/>
      <c r="U55" s="303"/>
      <c r="V55" s="304"/>
      <c r="W55" s="284"/>
      <c r="X55" s="285"/>
      <c r="Y55" s="285"/>
      <c r="Z55" s="301"/>
      <c r="AA55" s="302"/>
      <c r="AB55" s="303"/>
      <c r="AC55" s="303"/>
      <c r="AD55" s="303"/>
      <c r="AE55" s="302"/>
      <c r="AF55" s="303"/>
      <c r="AG55" s="303"/>
      <c r="AH55" s="303"/>
      <c r="AI55" s="302"/>
      <c r="AJ55" s="303"/>
      <c r="AK55" s="303"/>
      <c r="AL55" s="303"/>
      <c r="AM55" s="302"/>
      <c r="AN55" s="303"/>
      <c r="AO55" s="303"/>
      <c r="AP55" s="303"/>
      <c r="AQ55" s="302"/>
      <c r="AR55" s="303"/>
      <c r="AS55" s="303"/>
      <c r="AT55" s="303"/>
      <c r="AU55" s="302"/>
      <c r="AV55" s="303"/>
      <c r="AW55" s="303"/>
      <c r="AX55" s="303"/>
      <c r="AY55" s="275"/>
      <c r="AZ55" s="278"/>
      <c r="BA55" s="269"/>
      <c r="BB55" s="281"/>
      <c r="BC55" s="275"/>
      <c r="BD55" s="278"/>
      <c r="BE55" s="269"/>
      <c r="BF55" s="272"/>
    </row>
    <row r="56" spans="1:58" ht="14.25" customHeight="1">
      <c r="A56" s="364"/>
      <c r="B56" s="315"/>
      <c r="C56" s="49" t="str">
        <f>IF(OR(D56="",F56=""),"",IF(D56=F56,"△",IF(D56&gt;F56,"○",IF(D56&lt;F56,"●",""))))</f>
        <v/>
      </c>
      <c r="D56" s="46" t="str">
        <f>IF(N50="","",N50)</f>
        <v/>
      </c>
      <c r="E56" s="46" t="s">
        <v>0</v>
      </c>
      <c r="F56" s="46" t="str">
        <f>IF(L50="","",L50)</f>
        <v/>
      </c>
      <c r="G56" s="45" t="str">
        <f>IF(OR(H56="",J56=""),"",IF(H56=J56,"△",IF(H56&gt;J56,"○",IF(H56&lt;J56,"●",""))))</f>
        <v/>
      </c>
      <c r="H56" s="46" t="str">
        <f>IF(N53="","",N53)</f>
        <v/>
      </c>
      <c r="I56" s="46" t="s">
        <v>0</v>
      </c>
      <c r="J56" s="46" t="str">
        <f>IF(L53="","",L53)</f>
        <v/>
      </c>
      <c r="K56" s="295"/>
      <c r="L56" s="296"/>
      <c r="M56" s="296"/>
      <c r="N56" s="296"/>
      <c r="O56" s="45" t="str">
        <f>IF(OR(P56="",R56=""),"",IF(P56=R56,"△",IF(P56&gt;R56,"○",IF(P56&lt;R56,"●",""))))</f>
        <v/>
      </c>
      <c r="P56" s="46"/>
      <c r="Q56" s="46" t="s">
        <v>9</v>
      </c>
      <c r="R56" s="46"/>
      <c r="S56" s="45" t="str">
        <f>IF(OR(T56="",V56=""),"",IF(T56=V56,"△",IF(T56&gt;V56,"○",IF(T56&lt;V56,"●",""))))</f>
        <v/>
      </c>
      <c r="T56" s="46"/>
      <c r="U56" s="46" t="s">
        <v>9</v>
      </c>
      <c r="V56" s="46"/>
      <c r="W56" s="45" t="str">
        <f>IF(OR(X56="",Z56=""),"",IF(X56=Z56,"△",IF(X56&gt;Z56,"○",IF(X56&lt;Z56,"●",""))))</f>
        <v/>
      </c>
      <c r="X56" s="46"/>
      <c r="Y56" s="46" t="s">
        <v>9</v>
      </c>
      <c r="Z56" s="46"/>
      <c r="AA56" s="45" t="str">
        <f>IF(OR(AB56="",AD56=""),"",IF(AB56=AD56,"△",IF(AB56&gt;AD56,"○",IF(AB56&lt;AD56,"●",""))))</f>
        <v/>
      </c>
      <c r="AB56" s="46"/>
      <c r="AC56" s="46" t="s">
        <v>9</v>
      </c>
      <c r="AD56" s="50"/>
      <c r="AE56" s="45" t="str">
        <f>IF(OR(AF56="",AH56=""),"",IF(AF56=AH56,"△",IF(AF56&gt;AH56,"○",IF(AF56&lt;AH56,"●",""))))</f>
        <v/>
      </c>
      <c r="AF56" s="46"/>
      <c r="AG56" s="46" t="s">
        <v>9</v>
      </c>
      <c r="AH56" s="46"/>
      <c r="AI56" s="45" t="str">
        <f>IF(OR(AJ56="",AL56=""),"",IF(AJ56=AL56,"△",IF(AJ56&gt;AL56,"○",IF(AJ56&lt;AL56,"●",""))))</f>
        <v/>
      </c>
      <c r="AJ56" s="46"/>
      <c r="AK56" s="46" t="s">
        <v>9</v>
      </c>
      <c r="AL56" s="46"/>
      <c r="AM56" s="45" t="str">
        <f>IF(OR(AN56="",AP56=""),"",IF(AN56=AP56,"△",IF(AN56&gt;AP56,"○",IF(AN56&lt;AP56,"●",""))))</f>
        <v/>
      </c>
      <c r="AN56" s="46"/>
      <c r="AO56" s="46" t="s">
        <v>9</v>
      </c>
      <c r="AP56" s="46"/>
      <c r="AQ56" s="45" t="str">
        <f t="shared" ref="AQ56" si="4">IF(OR(AR56="",AT56=""),"",IF(AR56=AT56,"△",IF(AR56&gt;AT56,"○",IF(AR56&lt;AT56,"●",""))))</f>
        <v/>
      </c>
      <c r="AR56" s="46"/>
      <c r="AS56" s="46" t="s">
        <v>9</v>
      </c>
      <c r="AT56" s="46"/>
      <c r="AU56" s="45" t="str">
        <f t="shared" ref="AU56" si="5">IF(OR(AV56="",AX56=""),"",IF(AV56=AX56,"△",IF(AV56&gt;AX56,"○",IF(AV56&lt;AX56,"●",""))))</f>
        <v/>
      </c>
      <c r="AV56" s="46"/>
      <c r="AW56" s="46" t="s">
        <v>9</v>
      </c>
      <c r="AX56" s="46"/>
      <c r="AY56" s="276"/>
      <c r="AZ56" s="279"/>
      <c r="BA56" s="270"/>
      <c r="BB56" s="282"/>
      <c r="BC56" s="276"/>
      <c r="BD56" s="279"/>
      <c r="BE56" s="270"/>
      <c r="BF56" s="273"/>
    </row>
    <row r="57" spans="1:58" ht="14.25" customHeight="1">
      <c r="A57" s="364">
        <v>16</v>
      </c>
      <c r="B57" s="313" t="str">
        <f>IF(組み分け!B25="","",組み分け!B25)</f>
        <v>尾張ＦＣ Ｂ</v>
      </c>
      <c r="C57" s="316" t="str">
        <f>IF(O48="","",O48)</f>
        <v/>
      </c>
      <c r="D57" s="299"/>
      <c r="E57" s="299"/>
      <c r="F57" s="299"/>
      <c r="G57" s="298" t="str">
        <f>IF(O51="","",O51)</f>
        <v/>
      </c>
      <c r="H57" s="299"/>
      <c r="I57" s="299"/>
      <c r="J57" s="299"/>
      <c r="K57" s="298" t="str">
        <f>IF(O54="","",O54)</f>
        <v/>
      </c>
      <c r="L57" s="299"/>
      <c r="M57" s="299"/>
      <c r="N57" s="299"/>
      <c r="O57" s="286"/>
      <c r="P57" s="287"/>
      <c r="Q57" s="287"/>
      <c r="R57" s="288"/>
      <c r="S57" s="305"/>
      <c r="T57" s="306"/>
      <c r="U57" s="306"/>
      <c r="V57" s="307"/>
      <c r="W57" s="305"/>
      <c r="X57" s="306"/>
      <c r="Y57" s="306"/>
      <c r="Z57" s="307"/>
      <c r="AA57" s="305"/>
      <c r="AB57" s="306"/>
      <c r="AC57" s="306"/>
      <c r="AD57" s="306"/>
      <c r="AE57" s="305"/>
      <c r="AF57" s="306"/>
      <c r="AG57" s="306"/>
      <c r="AH57" s="306"/>
      <c r="AI57" s="305"/>
      <c r="AJ57" s="306"/>
      <c r="AK57" s="306"/>
      <c r="AL57" s="306"/>
      <c r="AM57" s="305"/>
      <c r="AN57" s="306"/>
      <c r="AO57" s="306"/>
      <c r="AP57" s="306"/>
      <c r="AQ57" s="305"/>
      <c r="AR57" s="306"/>
      <c r="AS57" s="306"/>
      <c r="AT57" s="306"/>
      <c r="AU57" s="305"/>
      <c r="AV57" s="306"/>
      <c r="AW57" s="306"/>
      <c r="AX57" s="306"/>
      <c r="AY57" s="274"/>
      <c r="AZ57" s="277"/>
      <c r="BA57" s="268"/>
      <c r="BB57" s="280"/>
      <c r="BC57" s="274"/>
      <c r="BD57" s="277"/>
      <c r="BE57" s="268"/>
      <c r="BF57" s="271"/>
    </row>
    <row r="58" spans="1:58" ht="14.25" customHeight="1">
      <c r="A58" s="364"/>
      <c r="B58" s="314"/>
      <c r="C58" s="312" t="str">
        <f>IF(O49="","",O49)</f>
        <v/>
      </c>
      <c r="D58" s="285"/>
      <c r="E58" s="285"/>
      <c r="F58" s="285"/>
      <c r="G58" s="284" t="str">
        <f>IF(O52="","",O52)</f>
        <v/>
      </c>
      <c r="H58" s="285"/>
      <c r="I58" s="285"/>
      <c r="J58" s="285"/>
      <c r="K58" s="284" t="str">
        <f>IF(O55="","",O55)</f>
        <v/>
      </c>
      <c r="L58" s="285"/>
      <c r="M58" s="285"/>
      <c r="N58" s="285"/>
      <c r="O58" s="289"/>
      <c r="P58" s="290"/>
      <c r="Q58" s="290"/>
      <c r="R58" s="291"/>
      <c r="S58" s="302"/>
      <c r="T58" s="303"/>
      <c r="U58" s="303"/>
      <c r="V58" s="303"/>
      <c r="W58" s="302"/>
      <c r="X58" s="303"/>
      <c r="Y58" s="303"/>
      <c r="Z58" s="303"/>
      <c r="AA58" s="325"/>
      <c r="AB58" s="365"/>
      <c r="AC58" s="365"/>
      <c r="AD58" s="327"/>
      <c r="AE58" s="302"/>
      <c r="AF58" s="303"/>
      <c r="AG58" s="303"/>
      <c r="AH58" s="303"/>
      <c r="AI58" s="302"/>
      <c r="AJ58" s="303"/>
      <c r="AK58" s="303"/>
      <c r="AL58" s="303"/>
      <c r="AM58" s="302"/>
      <c r="AN58" s="303"/>
      <c r="AO58" s="303"/>
      <c r="AP58" s="303"/>
      <c r="AQ58" s="302"/>
      <c r="AR58" s="303"/>
      <c r="AS58" s="303"/>
      <c r="AT58" s="303"/>
      <c r="AU58" s="302"/>
      <c r="AV58" s="303"/>
      <c r="AW58" s="303"/>
      <c r="AX58" s="303"/>
      <c r="AY58" s="275"/>
      <c r="AZ58" s="278"/>
      <c r="BA58" s="269"/>
      <c r="BB58" s="281"/>
      <c r="BC58" s="275"/>
      <c r="BD58" s="278"/>
      <c r="BE58" s="269"/>
      <c r="BF58" s="272"/>
    </row>
    <row r="59" spans="1:58" ht="14.25" customHeight="1">
      <c r="A59" s="364"/>
      <c r="B59" s="315"/>
      <c r="C59" s="49" t="str">
        <f>IF(OR(D59="",F59=""),"",IF(D59=F59,"△",IF(D59&gt;F59,"○",IF(D59&lt;F59,"●",""))))</f>
        <v/>
      </c>
      <c r="D59" s="46" t="str">
        <f>IF(R50="","",R50)</f>
        <v/>
      </c>
      <c r="E59" s="46" t="s">
        <v>0</v>
      </c>
      <c r="F59" s="46" t="str">
        <f>IF(P50="","",P50)</f>
        <v/>
      </c>
      <c r="G59" s="45" t="str">
        <f>IF(OR(H59="",J59=""),"",IF(H59=J59,"△",IF(H59&gt;J59,"○",IF(H59&lt;J59,"●",""))))</f>
        <v/>
      </c>
      <c r="H59" s="46" t="str">
        <f>IF(R53="","",R53)</f>
        <v/>
      </c>
      <c r="I59" s="46" t="s">
        <v>0</v>
      </c>
      <c r="J59" s="46" t="str">
        <f>IF(P53="","",P53)</f>
        <v/>
      </c>
      <c r="K59" s="45" t="str">
        <f>IF(OR(L59="",N59=""),"",IF(L59=N59,"△",IF(L59&gt;N59,"○",IF(L59&lt;N59,"●",""))))</f>
        <v/>
      </c>
      <c r="L59" s="46" t="str">
        <f>IF(R56="","",R56)</f>
        <v/>
      </c>
      <c r="M59" s="46" t="s">
        <v>0</v>
      </c>
      <c r="N59" s="46" t="str">
        <f>IF(P56="","",P56)</f>
        <v/>
      </c>
      <c r="O59" s="295"/>
      <c r="P59" s="296"/>
      <c r="Q59" s="296"/>
      <c r="R59" s="297"/>
      <c r="S59" s="45" t="str">
        <f>IF(OR(T59="",V59=""),"",IF(T59=V59,"△",IF(T59&gt;V59,"○",IF(T59&lt;V59,"●",""))))</f>
        <v/>
      </c>
      <c r="T59" s="46"/>
      <c r="U59" s="46" t="s">
        <v>9</v>
      </c>
      <c r="V59" s="46"/>
      <c r="W59" s="45" t="str">
        <f>IF(OR(X59="",Z59=""),"",IF(X59=Z59,"△",IF(X59&gt;Z59,"○",IF(X59&lt;Z59,"●",""))))</f>
        <v/>
      </c>
      <c r="X59" s="46"/>
      <c r="Y59" s="46" t="s">
        <v>9</v>
      </c>
      <c r="Z59" s="46"/>
      <c r="AA59" s="45" t="str">
        <f>IF(OR(AB59="",AD59=""),"",IF(AB59=AD59,"△",IF(AB59&gt;AD59,"○",IF(AB59&lt;AD59,"●",""))))</f>
        <v/>
      </c>
      <c r="AB59" s="46"/>
      <c r="AC59" s="46" t="s">
        <v>9</v>
      </c>
      <c r="AD59" s="46"/>
      <c r="AE59" s="45" t="str">
        <f>IF(OR(AF59="",AH59=""),"",IF(AF59=AH59,"△",IF(AF59&gt;AH59,"○",IF(AF59&lt;AH59,"●",""))))</f>
        <v/>
      </c>
      <c r="AF59" s="46"/>
      <c r="AG59" s="46" t="s">
        <v>9</v>
      </c>
      <c r="AH59" s="46"/>
      <c r="AI59" s="45" t="str">
        <f>IF(OR(AJ59="",AL59=""),"",IF(AJ59=AL59,"△",IF(AJ59&gt;AL59,"○",IF(AJ59&lt;AL59,"●",""))))</f>
        <v/>
      </c>
      <c r="AJ59" s="46"/>
      <c r="AK59" s="46" t="s">
        <v>9</v>
      </c>
      <c r="AL59" s="46"/>
      <c r="AM59" s="45" t="str">
        <f>IF(OR(AN59="",AP59=""),"",IF(AN59=AP59,"△",IF(AN59&gt;AP59,"○",IF(AN59&lt;AP59,"●",""))))</f>
        <v/>
      </c>
      <c r="AN59" s="46"/>
      <c r="AO59" s="46" t="s">
        <v>9</v>
      </c>
      <c r="AP59" s="46"/>
      <c r="AQ59" s="45" t="str">
        <f t="shared" ref="AQ59" si="6">IF(OR(AR59="",AT59=""),"",IF(AR59=AT59,"△",IF(AR59&gt;AT59,"○",IF(AR59&lt;AT59,"●",""))))</f>
        <v/>
      </c>
      <c r="AR59" s="46"/>
      <c r="AS59" s="46" t="s">
        <v>9</v>
      </c>
      <c r="AT59" s="46"/>
      <c r="AU59" s="45" t="str">
        <f t="shared" ref="AU59" si="7">IF(OR(AV59="",AX59=""),"",IF(AV59=AX59,"△",IF(AV59&gt;AX59,"○",IF(AV59&lt;AX59,"●",""))))</f>
        <v/>
      </c>
      <c r="AV59" s="46"/>
      <c r="AW59" s="46" t="s">
        <v>9</v>
      </c>
      <c r="AX59" s="46"/>
      <c r="AY59" s="276"/>
      <c r="AZ59" s="279"/>
      <c r="BA59" s="270"/>
      <c r="BB59" s="282"/>
      <c r="BC59" s="276"/>
      <c r="BD59" s="279"/>
      <c r="BE59" s="270"/>
      <c r="BF59" s="273"/>
    </row>
    <row r="60" spans="1:58" ht="14.25" customHeight="1">
      <c r="A60" s="364">
        <v>17</v>
      </c>
      <c r="B60" s="313" t="str">
        <f>IF(組み分け!B26="","",組み分け!B26)</f>
        <v>一宮ＦＣ Ｂ</v>
      </c>
      <c r="C60" s="316" t="str">
        <f>IF(S48="","",S48)</f>
        <v/>
      </c>
      <c r="D60" s="299"/>
      <c r="E60" s="299"/>
      <c r="F60" s="299"/>
      <c r="G60" s="298" t="str">
        <f>IF(S51="","",S51)</f>
        <v/>
      </c>
      <c r="H60" s="299"/>
      <c r="I60" s="299"/>
      <c r="J60" s="299"/>
      <c r="K60" s="298" t="str">
        <f>IF(S54="","",S54)</f>
        <v/>
      </c>
      <c r="L60" s="299"/>
      <c r="M60" s="299"/>
      <c r="N60" s="299"/>
      <c r="O60" s="298" t="str">
        <f>IF(S57="","",S57)</f>
        <v/>
      </c>
      <c r="P60" s="299"/>
      <c r="Q60" s="299"/>
      <c r="R60" s="300"/>
      <c r="S60" s="286"/>
      <c r="T60" s="287"/>
      <c r="U60" s="287"/>
      <c r="V60" s="288"/>
      <c r="W60" s="305"/>
      <c r="X60" s="306"/>
      <c r="Y60" s="306"/>
      <c r="Z60" s="307"/>
      <c r="AA60" s="322"/>
      <c r="AB60" s="299"/>
      <c r="AC60" s="299"/>
      <c r="AD60" s="300"/>
      <c r="AE60" s="305"/>
      <c r="AF60" s="306"/>
      <c r="AG60" s="306"/>
      <c r="AH60" s="307"/>
      <c r="AI60" s="305"/>
      <c r="AJ60" s="306"/>
      <c r="AK60" s="306"/>
      <c r="AL60" s="307"/>
      <c r="AM60" s="305"/>
      <c r="AN60" s="306"/>
      <c r="AO60" s="306"/>
      <c r="AP60" s="307"/>
      <c r="AQ60" s="305"/>
      <c r="AR60" s="306"/>
      <c r="AS60" s="306"/>
      <c r="AT60" s="307"/>
      <c r="AU60" s="305"/>
      <c r="AV60" s="306"/>
      <c r="AW60" s="306"/>
      <c r="AX60" s="307"/>
      <c r="AY60" s="274"/>
      <c r="AZ60" s="277"/>
      <c r="BA60" s="268"/>
      <c r="BB60" s="280"/>
      <c r="BC60" s="274"/>
      <c r="BD60" s="277"/>
      <c r="BE60" s="268"/>
      <c r="BF60" s="271"/>
    </row>
    <row r="61" spans="1:58" ht="14.25" customHeight="1">
      <c r="A61" s="364"/>
      <c r="B61" s="314"/>
      <c r="C61" s="312" t="str">
        <f>IF(S49="","",S49)</f>
        <v/>
      </c>
      <c r="D61" s="285"/>
      <c r="E61" s="285"/>
      <c r="F61" s="285"/>
      <c r="G61" s="284" t="str">
        <f>IF(S52="","",S52)</f>
        <v/>
      </c>
      <c r="H61" s="285"/>
      <c r="I61" s="285"/>
      <c r="J61" s="285"/>
      <c r="K61" s="284" t="str">
        <f>IF(S55="","",S55)</f>
        <v/>
      </c>
      <c r="L61" s="285"/>
      <c r="M61" s="285"/>
      <c r="N61" s="285"/>
      <c r="O61" s="284" t="str">
        <f>IF(S58="","",S58)</f>
        <v/>
      </c>
      <c r="P61" s="285"/>
      <c r="Q61" s="285"/>
      <c r="R61" s="301"/>
      <c r="S61" s="289"/>
      <c r="T61" s="290"/>
      <c r="U61" s="290"/>
      <c r="V61" s="291"/>
      <c r="W61" s="302"/>
      <c r="X61" s="303"/>
      <c r="Y61" s="303"/>
      <c r="Z61" s="303"/>
      <c r="AA61" s="284"/>
      <c r="AB61" s="285"/>
      <c r="AC61" s="285"/>
      <c r="AD61" s="301"/>
      <c r="AE61" s="302"/>
      <c r="AF61" s="303"/>
      <c r="AG61" s="303"/>
      <c r="AH61" s="303"/>
      <c r="AI61" s="302"/>
      <c r="AJ61" s="303"/>
      <c r="AK61" s="303"/>
      <c r="AL61" s="303"/>
      <c r="AM61" s="302"/>
      <c r="AN61" s="303"/>
      <c r="AO61" s="303"/>
      <c r="AP61" s="303"/>
      <c r="AQ61" s="302"/>
      <c r="AR61" s="303"/>
      <c r="AS61" s="303"/>
      <c r="AT61" s="303"/>
      <c r="AU61" s="302"/>
      <c r="AV61" s="303"/>
      <c r="AW61" s="303"/>
      <c r="AX61" s="303"/>
      <c r="AY61" s="275"/>
      <c r="AZ61" s="278"/>
      <c r="BA61" s="269"/>
      <c r="BB61" s="281"/>
      <c r="BC61" s="275"/>
      <c r="BD61" s="278"/>
      <c r="BE61" s="269"/>
      <c r="BF61" s="272"/>
    </row>
    <row r="62" spans="1:58" ht="14.25" customHeight="1">
      <c r="A62" s="364"/>
      <c r="B62" s="315"/>
      <c r="C62" s="49" t="str">
        <f>IF(OR(D62="",F62=""),"",IF(D62=F62,"△",IF(D62&gt;F62,"○",IF(D62&lt;F62,"●",""))))</f>
        <v/>
      </c>
      <c r="D62" s="46" t="str">
        <f>IF(V50="","",V50)</f>
        <v/>
      </c>
      <c r="E62" s="46" t="s">
        <v>0</v>
      </c>
      <c r="F62" s="46" t="str">
        <f>IF(T50="","",T50)</f>
        <v/>
      </c>
      <c r="G62" s="45" t="str">
        <f>IF(OR(H62="",J62=""),"",IF(H62=J62,"△",IF(H62&gt;J62,"○",IF(H62&lt;J62,"●",""))))</f>
        <v/>
      </c>
      <c r="H62" s="46" t="str">
        <f>IF(V53="","",V53)</f>
        <v/>
      </c>
      <c r="I62" s="46" t="s">
        <v>0</v>
      </c>
      <c r="J62" s="46" t="str">
        <f>IF(T53="","",T53)</f>
        <v/>
      </c>
      <c r="K62" s="45" t="str">
        <f>IF(OR(L62="",N62=""),"",IF(L62=N62,"△",IF(L62&gt;N62,"○",IF(L62&lt;N62,"●",""))))</f>
        <v/>
      </c>
      <c r="L62" s="46" t="str">
        <f>IF(V56="","",V56)</f>
        <v/>
      </c>
      <c r="M62" s="46" t="s">
        <v>0</v>
      </c>
      <c r="N62" s="46" t="str">
        <f>IF(T56="","",T56)</f>
        <v/>
      </c>
      <c r="O62" s="45" t="str">
        <f>IF(OR(P62="",R62=""),"",IF(P62=R62,"△",IF(P62&gt;R62,"○",IF(P62&lt;R62,"●",""))))</f>
        <v/>
      </c>
      <c r="P62" s="46" t="str">
        <f>IF(V59="","",V59)</f>
        <v/>
      </c>
      <c r="Q62" s="46" t="s">
        <v>0</v>
      </c>
      <c r="R62" s="50" t="str">
        <f>IF(T59="","",T59)</f>
        <v/>
      </c>
      <c r="S62" s="295"/>
      <c r="T62" s="296"/>
      <c r="U62" s="296"/>
      <c r="V62" s="297"/>
      <c r="W62" s="45" t="str">
        <f>IF(OR(X62="",Z62=""),"",IF(X62=Z62,"△",IF(X62&gt;Z62,"○",IF(X62&lt;Z62,"●",""))))</f>
        <v/>
      </c>
      <c r="X62" s="46"/>
      <c r="Y62" s="46" t="s">
        <v>9</v>
      </c>
      <c r="Z62" s="50"/>
      <c r="AA62" s="45" t="str">
        <f>IF(OR(AB62="",AD62=""),"",IF(AB62=AD62,"△",IF(AB62&gt;AD62,"○",IF(AB62&lt;AD62,"●",""))))</f>
        <v/>
      </c>
      <c r="AB62" s="46"/>
      <c r="AC62" s="46" t="s">
        <v>9</v>
      </c>
      <c r="AD62" s="46"/>
      <c r="AE62" s="45" t="str">
        <f>IF(OR(AF62="",AH62=""),"",IF(AF62=AH62,"△",IF(AF62&gt;AH62,"○",IF(AF62&lt;AH62,"●",""))))</f>
        <v/>
      </c>
      <c r="AF62" s="46"/>
      <c r="AG62" s="46" t="s">
        <v>9</v>
      </c>
      <c r="AH62" s="46"/>
      <c r="AI62" s="45" t="str">
        <f>IF(OR(AJ62="",AL62=""),"",IF(AJ62=AL62,"△",IF(AJ62&gt;AL62,"○",IF(AJ62&lt;AL62,"●",""))))</f>
        <v/>
      </c>
      <c r="AJ62" s="46"/>
      <c r="AK62" s="46" t="s">
        <v>9</v>
      </c>
      <c r="AL62" s="46"/>
      <c r="AM62" s="45" t="str">
        <f>IF(OR(AN62="",AP62=""),"",IF(AN62=AP62,"△",IF(AN62&gt;AP62,"○",IF(AN62&lt;AP62,"●",""))))</f>
        <v/>
      </c>
      <c r="AN62" s="46"/>
      <c r="AO62" s="46" t="s">
        <v>9</v>
      </c>
      <c r="AP62" s="46"/>
      <c r="AQ62" s="45" t="str">
        <f t="shared" ref="AQ62" si="8">IF(OR(AR62="",AT62=""),"",IF(AR62=AT62,"△",IF(AR62&gt;AT62,"○",IF(AR62&lt;AT62,"●",""))))</f>
        <v/>
      </c>
      <c r="AR62" s="46"/>
      <c r="AS62" s="46" t="s">
        <v>9</v>
      </c>
      <c r="AT62" s="46"/>
      <c r="AU62" s="45" t="str">
        <f t="shared" ref="AU62" si="9">IF(OR(AV62="",AX62=""),"",IF(AV62=AX62,"△",IF(AV62&gt;AX62,"○",IF(AV62&lt;AX62,"●",""))))</f>
        <v/>
      </c>
      <c r="AV62" s="46"/>
      <c r="AW62" s="46" t="s">
        <v>9</v>
      </c>
      <c r="AX62" s="46"/>
      <c r="AY62" s="276"/>
      <c r="AZ62" s="279"/>
      <c r="BA62" s="270"/>
      <c r="BB62" s="282"/>
      <c r="BC62" s="276"/>
      <c r="BD62" s="279"/>
      <c r="BE62" s="270"/>
      <c r="BF62" s="273"/>
    </row>
    <row r="63" spans="1:58" ht="14.25" customHeight="1">
      <c r="A63" s="364">
        <v>18</v>
      </c>
      <c r="B63" s="313" t="str">
        <f>IF(組み分け!B27="","",組み分け!B27)</f>
        <v>Ｌｉｖｅｎｔ</v>
      </c>
      <c r="C63" s="316" t="str">
        <f>IF(W48="","",W48)</f>
        <v/>
      </c>
      <c r="D63" s="299"/>
      <c r="E63" s="299"/>
      <c r="F63" s="299"/>
      <c r="G63" s="298" t="str">
        <f>IF(W51="","",W51)</f>
        <v/>
      </c>
      <c r="H63" s="299"/>
      <c r="I63" s="299"/>
      <c r="J63" s="299"/>
      <c r="K63" s="298" t="str">
        <f>IF(W54="","",W54)</f>
        <v/>
      </c>
      <c r="L63" s="299"/>
      <c r="M63" s="299"/>
      <c r="N63" s="299"/>
      <c r="O63" s="298" t="str">
        <f>IF(W57="","",W57)</f>
        <v/>
      </c>
      <c r="P63" s="299"/>
      <c r="Q63" s="299"/>
      <c r="R63" s="299"/>
      <c r="S63" s="298" t="str">
        <f>IF(W60="","",W60)</f>
        <v/>
      </c>
      <c r="T63" s="299"/>
      <c r="U63" s="299"/>
      <c r="V63" s="300"/>
      <c r="W63" s="286"/>
      <c r="X63" s="287"/>
      <c r="Y63" s="287"/>
      <c r="Z63" s="288"/>
      <c r="AA63" s="322"/>
      <c r="AB63" s="299"/>
      <c r="AC63" s="299"/>
      <c r="AD63" s="300"/>
      <c r="AE63" s="305"/>
      <c r="AF63" s="306"/>
      <c r="AG63" s="306"/>
      <c r="AH63" s="307"/>
      <c r="AI63" s="305"/>
      <c r="AJ63" s="306"/>
      <c r="AK63" s="306"/>
      <c r="AL63" s="307"/>
      <c r="AM63" s="305"/>
      <c r="AN63" s="306"/>
      <c r="AO63" s="306"/>
      <c r="AP63" s="307"/>
      <c r="AQ63" s="305"/>
      <c r="AR63" s="306"/>
      <c r="AS63" s="306"/>
      <c r="AT63" s="307"/>
      <c r="AU63" s="305"/>
      <c r="AV63" s="306"/>
      <c r="AW63" s="306"/>
      <c r="AX63" s="307"/>
      <c r="AY63" s="274"/>
      <c r="AZ63" s="277"/>
      <c r="BA63" s="268"/>
      <c r="BB63" s="280"/>
      <c r="BC63" s="274"/>
      <c r="BD63" s="277"/>
      <c r="BE63" s="268"/>
      <c r="BF63" s="271"/>
    </row>
    <row r="64" spans="1:58" ht="14.25" customHeight="1">
      <c r="A64" s="364"/>
      <c r="B64" s="314"/>
      <c r="C64" s="312" t="str">
        <f>IF(W49="","",W49)</f>
        <v/>
      </c>
      <c r="D64" s="285"/>
      <c r="E64" s="285"/>
      <c r="F64" s="285"/>
      <c r="G64" s="284" t="str">
        <f>IF(W52="","",W52)</f>
        <v/>
      </c>
      <c r="H64" s="285"/>
      <c r="I64" s="285"/>
      <c r="J64" s="285"/>
      <c r="K64" s="284" t="str">
        <f>IF(W55="","",W55)</f>
        <v/>
      </c>
      <c r="L64" s="285"/>
      <c r="M64" s="285"/>
      <c r="N64" s="285"/>
      <c r="O64" s="284" t="str">
        <f>IF(W58="","",W58)</f>
        <v/>
      </c>
      <c r="P64" s="285"/>
      <c r="Q64" s="285"/>
      <c r="R64" s="285"/>
      <c r="S64" s="284" t="str">
        <f>IF(W61="","",W61)</f>
        <v/>
      </c>
      <c r="T64" s="285"/>
      <c r="U64" s="285"/>
      <c r="V64" s="301"/>
      <c r="W64" s="289"/>
      <c r="X64" s="290"/>
      <c r="Y64" s="290"/>
      <c r="Z64" s="291"/>
      <c r="AA64" s="284"/>
      <c r="AB64" s="285"/>
      <c r="AC64" s="285"/>
      <c r="AD64" s="301"/>
      <c r="AE64" s="302"/>
      <c r="AF64" s="303"/>
      <c r="AG64" s="303"/>
      <c r="AH64" s="303"/>
      <c r="AI64" s="302"/>
      <c r="AJ64" s="303"/>
      <c r="AK64" s="303"/>
      <c r="AL64" s="303"/>
      <c r="AM64" s="302"/>
      <c r="AN64" s="303"/>
      <c r="AO64" s="303"/>
      <c r="AP64" s="303"/>
      <c r="AQ64" s="302"/>
      <c r="AR64" s="303"/>
      <c r="AS64" s="303"/>
      <c r="AT64" s="303"/>
      <c r="AU64" s="302"/>
      <c r="AV64" s="303"/>
      <c r="AW64" s="303"/>
      <c r="AX64" s="303"/>
      <c r="AY64" s="275"/>
      <c r="AZ64" s="278"/>
      <c r="BA64" s="269"/>
      <c r="BB64" s="281"/>
      <c r="BC64" s="275"/>
      <c r="BD64" s="278"/>
      <c r="BE64" s="269"/>
      <c r="BF64" s="272"/>
    </row>
    <row r="65" spans="1:58" ht="14.25" customHeight="1">
      <c r="A65" s="364"/>
      <c r="B65" s="315"/>
      <c r="C65" s="49" t="str">
        <f>IF(OR(D65="",F65=""),"",IF(D65=F65,"△",IF(D65&gt;F65,"○",IF(D65&lt;F65,"●",""))))</f>
        <v/>
      </c>
      <c r="D65" s="46" t="str">
        <f>IF(Z50="","",Z50)</f>
        <v/>
      </c>
      <c r="E65" s="46" t="s">
        <v>0</v>
      </c>
      <c r="F65" s="46" t="str">
        <f>IF(X50="","",X50)</f>
        <v/>
      </c>
      <c r="G65" s="45" t="str">
        <f>IF(OR(H65="",J65=""),"",IF(H65=J65,"△",IF(H65&gt;J65,"○",IF(H65&lt;J65,"●",""))))</f>
        <v/>
      </c>
      <c r="H65" s="46" t="str">
        <f>IF(Z53="","",Z53)</f>
        <v/>
      </c>
      <c r="I65" s="46" t="s">
        <v>0</v>
      </c>
      <c r="J65" s="46" t="str">
        <f>IF(X53="","",X53)</f>
        <v/>
      </c>
      <c r="K65" s="45" t="str">
        <f>IF(OR(L65="",N65=""),"",IF(L65=N65,"△",IF(L65&gt;N65,"○",IF(L65&lt;N65,"●",""))))</f>
        <v/>
      </c>
      <c r="L65" s="46" t="str">
        <f>IF(Z56="","",Z56)</f>
        <v/>
      </c>
      <c r="M65" s="46" t="s">
        <v>0</v>
      </c>
      <c r="N65" s="46" t="str">
        <f>IF(X56="","",X56)</f>
        <v/>
      </c>
      <c r="O65" s="45" t="str">
        <f>IF(OR(P65="",R65=""),"",IF(P65=R65,"△",IF(P65&gt;R65,"○",IF(P65&lt;R65,"●",""))))</f>
        <v/>
      </c>
      <c r="P65" s="46" t="str">
        <f>IF(Z59="","",Z59)</f>
        <v/>
      </c>
      <c r="Q65" s="46" t="s">
        <v>0</v>
      </c>
      <c r="R65" s="46" t="str">
        <f>IF(X59="","",X59)</f>
        <v/>
      </c>
      <c r="S65" s="45" t="str">
        <f>IF(OR(T65="",V65=""),"",IF(T65=V65,"△",IF(T65&gt;V65,"○",IF(T65&lt;V65,"●",""))))</f>
        <v/>
      </c>
      <c r="T65" s="46" t="str">
        <f>IF(Z62="","",Z62)</f>
        <v/>
      </c>
      <c r="U65" s="46" t="s">
        <v>0</v>
      </c>
      <c r="V65" s="50" t="str">
        <f>IF(X62="","",X62)</f>
        <v/>
      </c>
      <c r="W65" s="295"/>
      <c r="X65" s="296"/>
      <c r="Y65" s="296"/>
      <c r="Z65" s="297"/>
      <c r="AA65" s="45" t="str">
        <f>IF(OR(AB65="",AD65=""),"",IF(AB65=AD65,"△",IF(AB65&gt;AD65,"○",IF(AB65&lt;AD65,"●",""))))</f>
        <v/>
      </c>
      <c r="AB65" s="46"/>
      <c r="AC65" s="46" t="s">
        <v>9</v>
      </c>
      <c r="AD65" s="46"/>
      <c r="AE65" s="45" t="str">
        <f>IF(OR(AF65="",AH65=""),"",IF(AF65=AH65,"△",IF(AF65&gt;AH65,"○",IF(AF65&lt;AH65,"●",""))))</f>
        <v/>
      </c>
      <c r="AF65" s="46"/>
      <c r="AG65" s="46" t="s">
        <v>9</v>
      </c>
      <c r="AH65" s="46"/>
      <c r="AI65" s="45" t="str">
        <f>IF(OR(AJ65="",AL65=""),"",IF(AJ65=AL65,"△",IF(AJ65&gt;AL65,"○",IF(AJ65&lt;AL65,"●",""))))</f>
        <v/>
      </c>
      <c r="AJ65" s="46"/>
      <c r="AK65" s="46" t="s">
        <v>9</v>
      </c>
      <c r="AL65" s="46"/>
      <c r="AM65" s="45" t="str">
        <f>IF(OR(AN65="",AP65=""),"",IF(AN65=AP65,"△",IF(AN65&gt;AP65,"○",IF(AN65&lt;AP65,"●",""))))</f>
        <v/>
      </c>
      <c r="AN65" s="46"/>
      <c r="AO65" s="46" t="s">
        <v>9</v>
      </c>
      <c r="AP65" s="46"/>
      <c r="AQ65" s="45" t="str">
        <f t="shared" ref="AQ65" si="10">IF(OR(AR65="",AT65=""),"",IF(AR65=AT65,"△",IF(AR65&gt;AT65,"○",IF(AR65&lt;AT65,"●",""))))</f>
        <v/>
      </c>
      <c r="AR65" s="46"/>
      <c r="AS65" s="46" t="s">
        <v>9</v>
      </c>
      <c r="AT65" s="46"/>
      <c r="AU65" s="45" t="str">
        <f t="shared" ref="AU65" si="11">IF(OR(AV65="",AX65=""),"",IF(AV65=AX65,"△",IF(AV65&gt;AX65,"○",IF(AV65&lt;AX65,"●",""))))</f>
        <v/>
      </c>
      <c r="AV65" s="46"/>
      <c r="AW65" s="46" t="s">
        <v>9</v>
      </c>
      <c r="AX65" s="46"/>
      <c r="AY65" s="276"/>
      <c r="AZ65" s="279"/>
      <c r="BA65" s="270"/>
      <c r="BB65" s="282"/>
      <c r="BC65" s="276"/>
      <c r="BD65" s="279"/>
      <c r="BE65" s="270"/>
      <c r="BF65" s="273"/>
    </row>
    <row r="66" spans="1:58" ht="14.25" customHeight="1">
      <c r="A66" s="364">
        <v>19</v>
      </c>
      <c r="B66" s="313" t="str">
        <f>IF(組み分け!B28="","",組み分け!B28)</f>
        <v>尾西ＳＳ</v>
      </c>
      <c r="C66" s="316" t="str">
        <f>IF(AA48="","",AA48)</f>
        <v/>
      </c>
      <c r="D66" s="299"/>
      <c r="E66" s="299"/>
      <c r="F66" s="299"/>
      <c r="G66" s="298" t="str">
        <f>IF(AA51="","",AA51)</f>
        <v/>
      </c>
      <c r="H66" s="299"/>
      <c r="I66" s="299"/>
      <c r="J66" s="299"/>
      <c r="K66" s="298" t="str">
        <f>IF(AA54="","",AA54)</f>
        <v/>
      </c>
      <c r="L66" s="299"/>
      <c r="M66" s="299"/>
      <c r="N66" s="299"/>
      <c r="O66" s="298" t="str">
        <f>IF(AA57="","",AA57)</f>
        <v/>
      </c>
      <c r="P66" s="299"/>
      <c r="Q66" s="299"/>
      <c r="R66" s="299"/>
      <c r="S66" s="298" t="str">
        <f>IF(AA60="","",AA60)</f>
        <v/>
      </c>
      <c r="T66" s="299"/>
      <c r="U66" s="299"/>
      <c r="V66" s="299"/>
      <c r="W66" s="298" t="str">
        <f>IF(AA63="","",AA63)</f>
        <v/>
      </c>
      <c r="X66" s="299"/>
      <c r="Y66" s="299"/>
      <c r="Z66" s="300"/>
      <c r="AA66" s="286"/>
      <c r="AB66" s="287"/>
      <c r="AC66" s="287"/>
      <c r="AD66" s="288"/>
      <c r="AE66" s="305"/>
      <c r="AF66" s="306"/>
      <c r="AG66" s="306"/>
      <c r="AH66" s="307"/>
      <c r="AI66" s="305"/>
      <c r="AJ66" s="306"/>
      <c r="AK66" s="306"/>
      <c r="AL66" s="307"/>
      <c r="AM66" s="305"/>
      <c r="AN66" s="306"/>
      <c r="AO66" s="306"/>
      <c r="AP66" s="307"/>
      <c r="AQ66" s="305"/>
      <c r="AR66" s="306"/>
      <c r="AS66" s="306"/>
      <c r="AT66" s="307"/>
      <c r="AU66" s="305"/>
      <c r="AV66" s="306"/>
      <c r="AW66" s="306"/>
      <c r="AX66" s="307"/>
      <c r="AY66" s="274"/>
      <c r="AZ66" s="277"/>
      <c r="BA66" s="268"/>
      <c r="BB66" s="280"/>
      <c r="BC66" s="274"/>
      <c r="BD66" s="277"/>
      <c r="BE66" s="268"/>
      <c r="BF66" s="271"/>
    </row>
    <row r="67" spans="1:58" ht="14.25" customHeight="1">
      <c r="A67" s="364"/>
      <c r="B67" s="314"/>
      <c r="C67" s="312" t="str">
        <f>IF(AA49="","",AA49)</f>
        <v/>
      </c>
      <c r="D67" s="285"/>
      <c r="E67" s="285"/>
      <c r="F67" s="285"/>
      <c r="G67" s="284" t="str">
        <f>IF(AA52="","",AA52)</f>
        <v/>
      </c>
      <c r="H67" s="285"/>
      <c r="I67" s="285"/>
      <c r="J67" s="285"/>
      <c r="K67" s="284" t="str">
        <f>IF(AA55="","",AA55)</f>
        <v/>
      </c>
      <c r="L67" s="285"/>
      <c r="M67" s="285"/>
      <c r="N67" s="285"/>
      <c r="O67" s="284" t="str">
        <f>IF(AA58="","",AA58)</f>
        <v/>
      </c>
      <c r="P67" s="285"/>
      <c r="Q67" s="285"/>
      <c r="R67" s="285"/>
      <c r="S67" s="284" t="str">
        <f>IF(AA61="","",AA61)</f>
        <v/>
      </c>
      <c r="T67" s="285"/>
      <c r="U67" s="285"/>
      <c r="V67" s="285"/>
      <c r="W67" s="284" t="str">
        <f>IF(AA64="","",AA64)</f>
        <v/>
      </c>
      <c r="X67" s="285"/>
      <c r="Y67" s="285"/>
      <c r="Z67" s="301"/>
      <c r="AA67" s="289"/>
      <c r="AB67" s="290"/>
      <c r="AC67" s="290"/>
      <c r="AD67" s="291"/>
      <c r="AE67" s="302"/>
      <c r="AF67" s="303"/>
      <c r="AG67" s="303"/>
      <c r="AH67" s="304"/>
      <c r="AI67" s="302"/>
      <c r="AJ67" s="303"/>
      <c r="AK67" s="303"/>
      <c r="AL67" s="304"/>
      <c r="AM67" s="302"/>
      <c r="AN67" s="303"/>
      <c r="AO67" s="303"/>
      <c r="AP67" s="304"/>
      <c r="AQ67" s="302"/>
      <c r="AR67" s="303"/>
      <c r="AS67" s="303"/>
      <c r="AT67" s="304"/>
      <c r="AU67" s="302"/>
      <c r="AV67" s="303"/>
      <c r="AW67" s="303"/>
      <c r="AX67" s="304"/>
      <c r="AY67" s="275"/>
      <c r="AZ67" s="278"/>
      <c r="BA67" s="269"/>
      <c r="BB67" s="281"/>
      <c r="BC67" s="275"/>
      <c r="BD67" s="278"/>
      <c r="BE67" s="269"/>
      <c r="BF67" s="272"/>
    </row>
    <row r="68" spans="1:58" ht="14.25" customHeight="1">
      <c r="A68" s="364"/>
      <c r="B68" s="315"/>
      <c r="C68" s="49" t="str">
        <f>IF(OR(D68="",F68=""),"",IF(D68=F68,"△",IF(D68&gt;F68,"○",IF(D68&lt;F68,"●",""))))</f>
        <v/>
      </c>
      <c r="D68" s="46" t="str">
        <f>IF(AD50="","",AD50)</f>
        <v/>
      </c>
      <c r="E68" s="46" t="s">
        <v>0</v>
      </c>
      <c r="F68" s="46" t="str">
        <f>IF(AB50="","",AB50)</f>
        <v/>
      </c>
      <c r="G68" s="45" t="str">
        <f>IF(OR(H68="",J68=""),"",IF(H68=J68,"△",IF(H68&gt;J68,"○",IF(H68&lt;J68,"●",""))))</f>
        <v/>
      </c>
      <c r="H68" s="46" t="str">
        <f>IF(AD53="","",AD53)</f>
        <v/>
      </c>
      <c r="I68" s="46" t="s">
        <v>0</v>
      </c>
      <c r="J68" s="46" t="str">
        <f>IF(AB53="","",AB53)</f>
        <v/>
      </c>
      <c r="K68" s="45" t="str">
        <f>IF(OR(L68="",N68=""),"",IF(L68=N68,"△",IF(L68&gt;N68,"○",IF(L68&lt;N68,"●",""))))</f>
        <v/>
      </c>
      <c r="L68" s="46" t="str">
        <f>IF(AD56="","",AD56)</f>
        <v/>
      </c>
      <c r="M68" s="46" t="s">
        <v>0</v>
      </c>
      <c r="N68" s="46" t="str">
        <f>IF(AB56="","",AB56)</f>
        <v/>
      </c>
      <c r="O68" s="45" t="str">
        <f>IF(OR(P68="",R68=""),"",IF(P68=R68,"△",IF(P68&gt;R68,"○",IF(P68&lt;R68,"●",""))))</f>
        <v/>
      </c>
      <c r="P68" s="46" t="str">
        <f>IF(AD59="","",AD59)</f>
        <v/>
      </c>
      <c r="Q68" s="46" t="s">
        <v>0</v>
      </c>
      <c r="R68" s="46" t="str">
        <f>IF(AB59="","",AB59)</f>
        <v/>
      </c>
      <c r="S68" s="45" t="str">
        <f>IF(OR(T68="",V68=""),"",IF(T68=V68,"△",IF(T68&gt;V68,"○",IF(T68&lt;V68,"●",""))))</f>
        <v/>
      </c>
      <c r="T68" s="46" t="str">
        <f>IF(AD62="","",AD62)</f>
        <v/>
      </c>
      <c r="U68" s="46" t="s">
        <v>9</v>
      </c>
      <c r="V68" s="46" t="str">
        <f>IF(AB62="","",AB62)</f>
        <v/>
      </c>
      <c r="W68" s="45" t="str">
        <f>IF(OR(X68="",Z68=""),"",IF(X68=Z68,"△",IF(X68&gt;Z68,"○",IF(X68&lt;Z68,"●",""))))</f>
        <v/>
      </c>
      <c r="X68" s="46" t="str">
        <f>IF(AD65="","",AD65)</f>
        <v/>
      </c>
      <c r="Y68" s="46" t="s">
        <v>9</v>
      </c>
      <c r="Z68" s="50" t="str">
        <f>IF(AB65="","",AB65)</f>
        <v/>
      </c>
      <c r="AA68" s="295"/>
      <c r="AB68" s="296"/>
      <c r="AC68" s="296"/>
      <c r="AD68" s="297"/>
      <c r="AE68" s="45" t="str">
        <f>IF(OR(AF68="",AH68=""),"",IF(AF68=AH68,"△",IF(AF68&gt;AH68,"○",IF(AF68&lt;AH68,"●",""))))</f>
        <v/>
      </c>
      <c r="AF68" s="46"/>
      <c r="AG68" s="46" t="s">
        <v>9</v>
      </c>
      <c r="AH68" s="46"/>
      <c r="AI68" s="45" t="str">
        <f>IF(OR(AJ68="",AL68=""),"",IF(AJ68=AL68,"△",IF(AJ68&gt;AL68,"○",IF(AJ68&lt;AL68,"●",""))))</f>
        <v/>
      </c>
      <c r="AJ68" s="46"/>
      <c r="AK68" s="46" t="s">
        <v>9</v>
      </c>
      <c r="AL68" s="46"/>
      <c r="AM68" s="45" t="str">
        <f>IF(OR(AN68="",AP68=""),"",IF(AN68=AP68,"△",IF(AN68&gt;AP68,"○",IF(AN68&lt;AP68,"●",""))))</f>
        <v/>
      </c>
      <c r="AN68" s="46"/>
      <c r="AO68" s="46" t="s">
        <v>9</v>
      </c>
      <c r="AP68" s="46"/>
      <c r="AQ68" s="45" t="str">
        <f t="shared" ref="AQ68" si="12">IF(OR(AR68="",AT68=""),"",IF(AR68=AT68,"△",IF(AR68&gt;AT68,"○",IF(AR68&lt;AT68,"●",""))))</f>
        <v/>
      </c>
      <c r="AR68" s="46"/>
      <c r="AS68" s="46" t="s">
        <v>9</v>
      </c>
      <c r="AT68" s="46"/>
      <c r="AU68" s="45" t="str">
        <f t="shared" ref="AU68" si="13">IF(OR(AV68="",AX68=""),"",IF(AV68=AX68,"△",IF(AV68&gt;AX68,"○",IF(AV68&lt;AX68,"●",""))))</f>
        <v/>
      </c>
      <c r="AV68" s="46"/>
      <c r="AW68" s="46" t="s">
        <v>9</v>
      </c>
      <c r="AX68" s="46"/>
      <c r="AY68" s="276"/>
      <c r="AZ68" s="279"/>
      <c r="BA68" s="270"/>
      <c r="BB68" s="282"/>
      <c r="BC68" s="276"/>
      <c r="BD68" s="279"/>
      <c r="BE68" s="270"/>
      <c r="BF68" s="273"/>
    </row>
    <row r="69" spans="1:58" ht="14.25" customHeight="1">
      <c r="A69" s="364">
        <v>20</v>
      </c>
      <c r="B69" s="313" t="str">
        <f>IF(組み分け!B29="","",組み分け!B29)</f>
        <v>ドルフィンＦＣ Ｂ</v>
      </c>
      <c r="C69" s="316" t="str">
        <f>IF(AE48="","",AE48)</f>
        <v/>
      </c>
      <c r="D69" s="299"/>
      <c r="E69" s="299"/>
      <c r="F69" s="299"/>
      <c r="G69" s="298" t="str">
        <f>IF(AE51="","",AE51)</f>
        <v/>
      </c>
      <c r="H69" s="299"/>
      <c r="I69" s="299"/>
      <c r="J69" s="299"/>
      <c r="K69" s="298" t="str">
        <f>IF(AE54="","",AE54)</f>
        <v/>
      </c>
      <c r="L69" s="299"/>
      <c r="M69" s="299"/>
      <c r="N69" s="299"/>
      <c r="O69" s="298" t="str">
        <f>IF(AE57="","",AE57)</f>
        <v/>
      </c>
      <c r="P69" s="299"/>
      <c r="Q69" s="299"/>
      <c r="R69" s="299"/>
      <c r="S69" s="298" t="str">
        <f>IF(AE60="","",AE60)</f>
        <v/>
      </c>
      <c r="T69" s="299"/>
      <c r="U69" s="299"/>
      <c r="V69" s="299"/>
      <c r="W69" s="298" t="str">
        <f>IF(AE63="","",AE63)</f>
        <v/>
      </c>
      <c r="X69" s="299"/>
      <c r="Y69" s="299"/>
      <c r="Z69" s="299"/>
      <c r="AA69" s="298" t="str">
        <f>IF(AE66="","",AE66)</f>
        <v/>
      </c>
      <c r="AB69" s="299"/>
      <c r="AC69" s="299"/>
      <c r="AD69" s="300"/>
      <c r="AE69" s="286"/>
      <c r="AF69" s="287"/>
      <c r="AG69" s="287"/>
      <c r="AH69" s="288"/>
      <c r="AI69" s="305"/>
      <c r="AJ69" s="306"/>
      <c r="AK69" s="306"/>
      <c r="AL69" s="307"/>
      <c r="AM69" s="305"/>
      <c r="AN69" s="306"/>
      <c r="AO69" s="306"/>
      <c r="AP69" s="307"/>
      <c r="AQ69" s="305"/>
      <c r="AR69" s="306"/>
      <c r="AS69" s="306"/>
      <c r="AT69" s="307"/>
      <c r="AU69" s="305"/>
      <c r="AV69" s="306"/>
      <c r="AW69" s="306"/>
      <c r="AX69" s="307"/>
      <c r="AY69" s="274"/>
      <c r="AZ69" s="277"/>
      <c r="BA69" s="268"/>
      <c r="BB69" s="280"/>
      <c r="BC69" s="274"/>
      <c r="BD69" s="277"/>
      <c r="BE69" s="268"/>
      <c r="BF69" s="271"/>
    </row>
    <row r="70" spans="1:58" ht="14.25" customHeight="1">
      <c r="A70" s="364"/>
      <c r="B70" s="314"/>
      <c r="C70" s="312" t="str">
        <f>IF(AE49="","",AE49)</f>
        <v/>
      </c>
      <c r="D70" s="285"/>
      <c r="E70" s="285"/>
      <c r="F70" s="285"/>
      <c r="G70" s="284" t="str">
        <f>IF(AE52="","",AE52)</f>
        <v/>
      </c>
      <c r="H70" s="285"/>
      <c r="I70" s="285"/>
      <c r="J70" s="285"/>
      <c r="K70" s="284" t="str">
        <f>IF(AE55="","",AE55)</f>
        <v/>
      </c>
      <c r="L70" s="285"/>
      <c r="M70" s="285"/>
      <c r="N70" s="285"/>
      <c r="O70" s="284" t="str">
        <f>IF(AE58="","",AE58)</f>
        <v/>
      </c>
      <c r="P70" s="285"/>
      <c r="Q70" s="285"/>
      <c r="R70" s="285"/>
      <c r="S70" s="284" t="str">
        <f>IF(AE61="","",AE61)</f>
        <v/>
      </c>
      <c r="T70" s="285"/>
      <c r="U70" s="285"/>
      <c r="V70" s="285"/>
      <c r="W70" s="284" t="str">
        <f>IF(AE64="","",AE64)</f>
        <v/>
      </c>
      <c r="X70" s="285"/>
      <c r="Y70" s="285"/>
      <c r="Z70" s="285"/>
      <c r="AA70" s="284" t="str">
        <f>IF(AE67="","",AE67)</f>
        <v/>
      </c>
      <c r="AB70" s="285"/>
      <c r="AC70" s="285"/>
      <c r="AD70" s="301"/>
      <c r="AE70" s="289"/>
      <c r="AF70" s="290"/>
      <c r="AG70" s="290"/>
      <c r="AH70" s="291"/>
      <c r="AI70" s="302"/>
      <c r="AJ70" s="303"/>
      <c r="AK70" s="303"/>
      <c r="AL70" s="304"/>
      <c r="AM70" s="302"/>
      <c r="AN70" s="303"/>
      <c r="AO70" s="303"/>
      <c r="AP70" s="304"/>
      <c r="AQ70" s="302"/>
      <c r="AR70" s="303"/>
      <c r="AS70" s="303"/>
      <c r="AT70" s="304"/>
      <c r="AU70" s="302"/>
      <c r="AV70" s="303"/>
      <c r="AW70" s="303"/>
      <c r="AX70" s="304"/>
      <c r="AY70" s="275"/>
      <c r="AZ70" s="278"/>
      <c r="BA70" s="269"/>
      <c r="BB70" s="281"/>
      <c r="BC70" s="275"/>
      <c r="BD70" s="278"/>
      <c r="BE70" s="269"/>
      <c r="BF70" s="272"/>
    </row>
    <row r="71" spans="1:58" ht="14.25" customHeight="1">
      <c r="A71" s="364"/>
      <c r="B71" s="315"/>
      <c r="C71" s="49" t="str">
        <f>IF(OR(D71="",F71=""),"",IF(D71=F71,"△",IF(D71&gt;F71,"○",IF(D71&lt;F71,"●",""))))</f>
        <v/>
      </c>
      <c r="D71" s="46" t="str">
        <f>IF(AH50="","",AH50)</f>
        <v/>
      </c>
      <c r="E71" s="46" t="s">
        <v>0</v>
      </c>
      <c r="F71" s="46" t="str">
        <f>IF(AF50="","",AF50)</f>
        <v/>
      </c>
      <c r="G71" s="45" t="str">
        <f>IF(OR(H71="",J71=""),"",IF(H71=J71,"△",IF(H71&gt;J71,"○",IF(H71&lt;J71,"●",""))))</f>
        <v/>
      </c>
      <c r="H71" s="46" t="str">
        <f>IF(AH53="","",AH53)</f>
        <v/>
      </c>
      <c r="I71" s="46" t="s">
        <v>0</v>
      </c>
      <c r="J71" s="46" t="str">
        <f>IF(AF53="","",AF53)</f>
        <v/>
      </c>
      <c r="K71" s="45" t="str">
        <f>IF(OR(L71="",N71=""),"",IF(L71=N71,"△",IF(L71&gt;N71,"○",IF(L71&lt;N71,"●",""))))</f>
        <v/>
      </c>
      <c r="L71" s="46" t="str">
        <f>IF(AH56="","",AH56)</f>
        <v/>
      </c>
      <c r="M71" s="46" t="s">
        <v>0</v>
      </c>
      <c r="N71" s="46" t="str">
        <f>IF(AF56="","",AF56)</f>
        <v/>
      </c>
      <c r="O71" s="45" t="str">
        <f>IF(OR(P71="",R71=""),"",IF(P71=R71,"△",IF(P71&gt;R71,"○",IF(P71&lt;R71,"●",""))))</f>
        <v/>
      </c>
      <c r="P71" s="46" t="str">
        <f>IF(AH59="","",AH59)</f>
        <v/>
      </c>
      <c r="Q71" s="46" t="s">
        <v>0</v>
      </c>
      <c r="R71" s="46" t="str">
        <f>IF(AF59="","",AF59)</f>
        <v/>
      </c>
      <c r="S71" s="45" t="str">
        <f>IF(OR(T71="",V71=""),"",IF(T71=V71,"△",IF(T71&gt;V71,"○",IF(T71&lt;V71,"●",""))))</f>
        <v/>
      </c>
      <c r="T71" s="46" t="str">
        <f>IF(AH62="","",AH62)</f>
        <v/>
      </c>
      <c r="U71" s="46" t="s">
        <v>0</v>
      </c>
      <c r="V71" s="46" t="str">
        <f>IF(AF62="","",AF62)</f>
        <v/>
      </c>
      <c r="W71" s="45" t="str">
        <f>IF(OR(X71="",Z71=""),"",IF(X71=Z71,"△",IF(X71&gt;Z71,"○",IF(X71&lt;Z71,"●",""))))</f>
        <v/>
      </c>
      <c r="X71" s="46" t="str">
        <f>IF(AH65="","",AH65)</f>
        <v/>
      </c>
      <c r="Y71" s="46" t="s">
        <v>0</v>
      </c>
      <c r="Z71" s="46" t="str">
        <f>IF(AF65="","",AF65)</f>
        <v/>
      </c>
      <c r="AA71" s="45" t="str">
        <f>IF(OR(AB71="",AD71=""),"",IF(AB71=AD71,"△",IF(AB71&gt;AD71,"○",IF(AB71&lt;AD71,"●",""))))</f>
        <v/>
      </c>
      <c r="AB71" s="46" t="str">
        <f>IF(AH68="","",AH68)</f>
        <v/>
      </c>
      <c r="AC71" s="46" t="s">
        <v>0</v>
      </c>
      <c r="AD71" s="50" t="str">
        <f>IF(AF68="","",AF68)</f>
        <v/>
      </c>
      <c r="AE71" s="295"/>
      <c r="AF71" s="296"/>
      <c r="AG71" s="296"/>
      <c r="AH71" s="297"/>
      <c r="AI71" s="45" t="str">
        <f>IF(OR(AJ71="",AL71=""),"",IF(AJ71=AL71,"△",IF(AJ71&gt;AL71,"○",IF(AJ71&lt;AL71,"●",""))))</f>
        <v/>
      </c>
      <c r="AJ71" s="46"/>
      <c r="AK71" s="46" t="s">
        <v>9</v>
      </c>
      <c r="AL71" s="46"/>
      <c r="AM71" s="45" t="str">
        <f>IF(OR(AN71="",AP71=""),"",IF(AN71=AP71,"△",IF(AN71&gt;AP71,"○",IF(AN71&lt;AP71,"●",""))))</f>
        <v/>
      </c>
      <c r="AN71" s="46"/>
      <c r="AO71" s="46" t="s">
        <v>9</v>
      </c>
      <c r="AP71" s="46"/>
      <c r="AQ71" s="45" t="str">
        <f t="shared" ref="AQ71" si="14">IF(OR(AR71="",AT71=""),"",IF(AR71=AT71,"△",IF(AR71&gt;AT71,"○",IF(AR71&lt;AT71,"●",""))))</f>
        <v/>
      </c>
      <c r="AR71" s="46"/>
      <c r="AS71" s="46" t="s">
        <v>9</v>
      </c>
      <c r="AT71" s="46"/>
      <c r="AU71" s="45" t="str">
        <f t="shared" ref="AU71" si="15">IF(OR(AV71="",AX71=""),"",IF(AV71=AX71,"△",IF(AV71&gt;AX71,"○",IF(AV71&lt;AX71,"●",""))))</f>
        <v/>
      </c>
      <c r="AV71" s="46"/>
      <c r="AW71" s="46" t="s">
        <v>9</v>
      </c>
      <c r="AX71" s="46"/>
      <c r="AY71" s="276"/>
      <c r="AZ71" s="279"/>
      <c r="BA71" s="270"/>
      <c r="BB71" s="282"/>
      <c r="BC71" s="276"/>
      <c r="BD71" s="279"/>
      <c r="BE71" s="270"/>
      <c r="BF71" s="273"/>
    </row>
    <row r="72" spans="1:58" ht="14.25" customHeight="1">
      <c r="A72" s="364">
        <v>21</v>
      </c>
      <c r="B72" s="313" t="str">
        <f>IF(組み分け!B30="","",組み分け!B30)</f>
        <v>岩倉ＦＣフォルテ</v>
      </c>
      <c r="C72" s="316" t="str">
        <f>IF(AI48="","",AI48)</f>
        <v/>
      </c>
      <c r="D72" s="299"/>
      <c r="E72" s="299"/>
      <c r="F72" s="299"/>
      <c r="G72" s="298" t="str">
        <f>IF(AI51="","",AI51)</f>
        <v/>
      </c>
      <c r="H72" s="299"/>
      <c r="I72" s="299"/>
      <c r="J72" s="299"/>
      <c r="K72" s="298" t="str">
        <f>IF(AI54="","",AI54)</f>
        <v/>
      </c>
      <c r="L72" s="299"/>
      <c r="M72" s="299"/>
      <c r="N72" s="299"/>
      <c r="O72" s="298" t="str">
        <f>IF(AI57="","",AI57)</f>
        <v/>
      </c>
      <c r="P72" s="299"/>
      <c r="Q72" s="299"/>
      <c r="R72" s="299"/>
      <c r="S72" s="298" t="str">
        <f>IF(AI60="","",AI60)</f>
        <v/>
      </c>
      <c r="T72" s="299"/>
      <c r="U72" s="299"/>
      <c r="V72" s="299"/>
      <c r="W72" s="298" t="str">
        <f>IF(AI63="","",AI63)</f>
        <v/>
      </c>
      <c r="X72" s="299"/>
      <c r="Y72" s="299"/>
      <c r="Z72" s="299"/>
      <c r="AA72" s="298" t="str">
        <f>IF(AI66="","",AI66)</f>
        <v/>
      </c>
      <c r="AB72" s="299"/>
      <c r="AC72" s="299"/>
      <c r="AD72" s="299"/>
      <c r="AE72" s="298" t="str">
        <f>IF(AI69="","",AI69)</f>
        <v/>
      </c>
      <c r="AF72" s="299"/>
      <c r="AG72" s="299"/>
      <c r="AH72" s="300"/>
      <c r="AI72" s="286"/>
      <c r="AJ72" s="287"/>
      <c r="AK72" s="287"/>
      <c r="AL72" s="288"/>
      <c r="AM72" s="298" t="str">
        <f>IF(AU66="","",AU66)</f>
        <v/>
      </c>
      <c r="AN72" s="299"/>
      <c r="AO72" s="299"/>
      <c r="AP72" s="299"/>
      <c r="AQ72" s="298" t="str">
        <f t="shared" ref="AQ72:AQ73" si="16">IF(AY66="","",AY66)</f>
        <v/>
      </c>
      <c r="AR72" s="299"/>
      <c r="AS72" s="299"/>
      <c r="AT72" s="299"/>
      <c r="AU72" s="298" t="str">
        <f t="shared" ref="AU72:AU73" si="17">IF(BC66="","",BC66)</f>
        <v/>
      </c>
      <c r="AV72" s="299"/>
      <c r="AW72" s="299"/>
      <c r="AX72" s="299"/>
      <c r="AY72" s="274"/>
      <c r="AZ72" s="277"/>
      <c r="BA72" s="268"/>
      <c r="BB72" s="280"/>
      <c r="BC72" s="274"/>
      <c r="BD72" s="277"/>
      <c r="BE72" s="268"/>
      <c r="BF72" s="271"/>
    </row>
    <row r="73" spans="1:58" ht="14.25" customHeight="1">
      <c r="A73" s="364"/>
      <c r="B73" s="314"/>
      <c r="C73" s="312" t="str">
        <f>IF(AI49="","",AI49)</f>
        <v/>
      </c>
      <c r="D73" s="285"/>
      <c r="E73" s="285"/>
      <c r="F73" s="285"/>
      <c r="G73" s="284" t="str">
        <f>IF(AI52="","",AI52)</f>
        <v/>
      </c>
      <c r="H73" s="285"/>
      <c r="I73" s="285"/>
      <c r="J73" s="285"/>
      <c r="K73" s="284" t="str">
        <f>IF(AI55="","",AI55)</f>
        <v/>
      </c>
      <c r="L73" s="285"/>
      <c r="M73" s="285"/>
      <c r="N73" s="285"/>
      <c r="O73" s="284" t="str">
        <f>IF(AI58="","",AI58)</f>
        <v/>
      </c>
      <c r="P73" s="285"/>
      <c r="Q73" s="285"/>
      <c r="R73" s="285"/>
      <c r="S73" s="284" t="str">
        <f>IF(AI61="","",AI61)</f>
        <v/>
      </c>
      <c r="T73" s="285"/>
      <c r="U73" s="285"/>
      <c r="V73" s="285"/>
      <c r="W73" s="284" t="str">
        <f>IF(AI64="","",AI64)</f>
        <v/>
      </c>
      <c r="X73" s="285"/>
      <c r="Y73" s="285"/>
      <c r="Z73" s="285"/>
      <c r="AA73" s="284" t="str">
        <f>IF(AI67="","",AI67)</f>
        <v/>
      </c>
      <c r="AB73" s="285"/>
      <c r="AC73" s="285"/>
      <c r="AD73" s="285"/>
      <c r="AE73" s="284" t="str">
        <f>IF(AI70="","",AI70)</f>
        <v/>
      </c>
      <c r="AF73" s="285"/>
      <c r="AG73" s="285"/>
      <c r="AH73" s="301"/>
      <c r="AI73" s="289"/>
      <c r="AJ73" s="290"/>
      <c r="AK73" s="290"/>
      <c r="AL73" s="291"/>
      <c r="AM73" s="284" t="str">
        <f>IF(AU67="","",AU67)</f>
        <v/>
      </c>
      <c r="AN73" s="285"/>
      <c r="AO73" s="285"/>
      <c r="AP73" s="285"/>
      <c r="AQ73" s="284" t="str">
        <f t="shared" si="16"/>
        <v/>
      </c>
      <c r="AR73" s="285"/>
      <c r="AS73" s="285"/>
      <c r="AT73" s="285"/>
      <c r="AU73" s="284" t="str">
        <f t="shared" si="17"/>
        <v/>
      </c>
      <c r="AV73" s="285"/>
      <c r="AW73" s="285"/>
      <c r="AX73" s="285"/>
      <c r="AY73" s="275"/>
      <c r="AZ73" s="278"/>
      <c r="BA73" s="269"/>
      <c r="BB73" s="281"/>
      <c r="BC73" s="275"/>
      <c r="BD73" s="278"/>
      <c r="BE73" s="269"/>
      <c r="BF73" s="272"/>
    </row>
    <row r="74" spans="1:58" ht="14.25" customHeight="1">
      <c r="A74" s="364"/>
      <c r="B74" s="315"/>
      <c r="C74" s="49" t="str">
        <f>IF(OR(D74="",F74=""),"",IF(D74=F74,"△",IF(D74&gt;F74,"○",IF(D74&lt;F74,"●",""))))</f>
        <v/>
      </c>
      <c r="D74" s="46" t="str">
        <f>IF(AL50="","",AL50)</f>
        <v/>
      </c>
      <c r="E74" s="46" t="s">
        <v>0</v>
      </c>
      <c r="F74" s="46" t="str">
        <f>IF(AJ50="","",AJ50)</f>
        <v/>
      </c>
      <c r="G74" s="45" t="str">
        <f>IF(OR(H74="",J74=""),"",IF(H74=J74,"△",IF(H74&gt;J74,"○",IF(H74&lt;J74,"●",""))))</f>
        <v/>
      </c>
      <c r="H74" s="46" t="str">
        <f>IF(AL53="","",AL53)</f>
        <v/>
      </c>
      <c r="I74" s="46" t="s">
        <v>0</v>
      </c>
      <c r="J74" s="46" t="str">
        <f>IF(AJ53="","",AJ53)</f>
        <v/>
      </c>
      <c r="K74" s="45" t="str">
        <f>IF(OR(L74="",N74=""),"",IF(L74=N74,"△",IF(L74&gt;N74,"○",IF(L74&lt;N74,"●",""))))</f>
        <v/>
      </c>
      <c r="L74" s="46" t="str">
        <f>IF(AL56="","",AL56)</f>
        <v/>
      </c>
      <c r="M74" s="46" t="s">
        <v>0</v>
      </c>
      <c r="N74" s="46" t="str">
        <f>IF(AJ56="","",AJ56)</f>
        <v/>
      </c>
      <c r="O74" s="45" t="str">
        <f>IF(OR(P74="",R74=""),"",IF(P74=R74,"△",IF(P74&gt;R74,"○",IF(P74&lt;R74,"●",""))))</f>
        <v/>
      </c>
      <c r="P74" s="46" t="str">
        <f>IF(AL59="","",AL59)</f>
        <v/>
      </c>
      <c r="Q74" s="46" t="s">
        <v>0</v>
      </c>
      <c r="R74" s="46" t="str">
        <f>IF(AJ59="","",AJ59)</f>
        <v/>
      </c>
      <c r="S74" s="45" t="str">
        <f>IF(OR(T74="",V74=""),"",IF(T74=V74,"△",IF(T74&gt;V74,"○",IF(T74&lt;V74,"●",""))))</f>
        <v/>
      </c>
      <c r="T74" s="46" t="str">
        <f>IF(AL62="","",AL62)</f>
        <v/>
      </c>
      <c r="U74" s="46" t="s">
        <v>0</v>
      </c>
      <c r="V74" s="46" t="str">
        <f>IF(AJ62="","",AJ62)</f>
        <v/>
      </c>
      <c r="W74" s="45" t="str">
        <f>IF(OR(X74="",Z74=""),"",IF(X74=Z74,"△",IF(X74&gt;Z74,"○",IF(X74&lt;Z74,"●",""))))</f>
        <v/>
      </c>
      <c r="X74" s="46" t="str">
        <f>IF(AL65="","",AL65)</f>
        <v/>
      </c>
      <c r="Y74" s="46" t="s">
        <v>0</v>
      </c>
      <c r="Z74" s="46" t="str">
        <f>IF(AJ65="","",AJ65)</f>
        <v/>
      </c>
      <c r="AA74" s="45" t="str">
        <f>IF(OR(AB74="",AD74=""),"",IF(AB74=AD74,"△",IF(AB74&gt;AD74,"○",IF(AB74&lt;AD74,"●",""))))</f>
        <v/>
      </c>
      <c r="AB74" s="46" t="str">
        <f>IF(AL68="","",AL68)</f>
        <v/>
      </c>
      <c r="AC74" s="46" t="s">
        <v>0</v>
      </c>
      <c r="AD74" s="46" t="str">
        <f>IF(AJ68="","",AJ68)</f>
        <v/>
      </c>
      <c r="AE74" s="45" t="str">
        <f>IF(OR(AF74="",AH74=""),"",IF(AF74=AH74,"△",IF(AF74&gt;AH74,"○",IF(AF74&lt;AH74,"●",""))))</f>
        <v/>
      </c>
      <c r="AF74" s="46" t="str">
        <f>IF(AL71="","",AL71)</f>
        <v/>
      </c>
      <c r="AG74" s="46" t="s">
        <v>0</v>
      </c>
      <c r="AH74" s="50" t="str">
        <f>IF(AJ71="","",AJ71)</f>
        <v/>
      </c>
      <c r="AI74" s="295"/>
      <c r="AJ74" s="296"/>
      <c r="AK74" s="296"/>
      <c r="AL74" s="297"/>
      <c r="AM74" s="45" t="str">
        <f>IF(OR(AN74="",AP74=""),"",IF(AN74=AP74,"△",IF(AN74&gt;AP74,"○",IF(AN74&lt;AP74,"●",""))))</f>
        <v/>
      </c>
      <c r="AN74" s="46"/>
      <c r="AO74" s="46" t="s">
        <v>0</v>
      </c>
      <c r="AP74" s="46"/>
      <c r="AQ74" s="45" t="str">
        <f t="shared" ref="AQ74" si="18">IF(OR(AR74="",AT74=""),"",IF(AR74=AT74,"△",IF(AR74&gt;AT74,"○",IF(AR74&lt;AT74,"●",""))))</f>
        <v/>
      </c>
      <c r="AR74" s="46"/>
      <c r="AS74" s="46" t="s">
        <v>0</v>
      </c>
      <c r="AT74" s="46"/>
      <c r="AU74" s="45" t="str">
        <f t="shared" ref="AU74" si="19">IF(OR(AV74="",AX74=""),"",IF(AV74=AX74,"△",IF(AV74&gt;AX74,"○",IF(AV74&lt;AX74,"●",""))))</f>
        <v/>
      </c>
      <c r="AV74" s="46"/>
      <c r="AW74" s="46" t="s">
        <v>0</v>
      </c>
      <c r="AX74" s="46"/>
      <c r="AY74" s="276"/>
      <c r="AZ74" s="279"/>
      <c r="BA74" s="270"/>
      <c r="BB74" s="282"/>
      <c r="BC74" s="276"/>
      <c r="BD74" s="279"/>
      <c r="BE74" s="270"/>
      <c r="BF74" s="273"/>
    </row>
    <row r="75" spans="1:58" ht="14.25" customHeight="1">
      <c r="A75" s="274">
        <v>22</v>
      </c>
      <c r="B75" s="313" t="str">
        <f>IF(組み分け!B31="","",組み分け!B31)</f>
        <v>犬山クラブＢ</v>
      </c>
      <c r="C75" s="316" t="str">
        <f>IF(AI51="","",AI51)</f>
        <v/>
      </c>
      <c r="D75" s="299"/>
      <c r="E75" s="299"/>
      <c r="F75" s="299"/>
      <c r="G75" s="298" t="str">
        <f>IF(AI54="","",AI54)</f>
        <v/>
      </c>
      <c r="H75" s="299"/>
      <c r="I75" s="299"/>
      <c r="J75" s="299"/>
      <c r="K75" s="298" t="str">
        <f>IF(AI57="","",AI57)</f>
        <v/>
      </c>
      <c r="L75" s="299"/>
      <c r="M75" s="299"/>
      <c r="N75" s="299"/>
      <c r="O75" s="298" t="str">
        <f>IF(AI60="","",AI60)</f>
        <v/>
      </c>
      <c r="P75" s="299"/>
      <c r="Q75" s="299"/>
      <c r="R75" s="299"/>
      <c r="S75" s="298" t="str">
        <f>IF(AI63="","",AI63)</f>
        <v/>
      </c>
      <c r="T75" s="299"/>
      <c r="U75" s="299"/>
      <c r="V75" s="299"/>
      <c r="W75" s="298" t="str">
        <f>IF(AI66="","",AI66)</f>
        <v/>
      </c>
      <c r="X75" s="299"/>
      <c r="Y75" s="299"/>
      <c r="Z75" s="299"/>
      <c r="AA75" s="298" t="str">
        <f>IF(AI69="","",AI69)</f>
        <v/>
      </c>
      <c r="AB75" s="299"/>
      <c r="AC75" s="299"/>
      <c r="AD75" s="299"/>
      <c r="AE75" s="298" t="str">
        <f>IF(AI72="","",AI72)</f>
        <v/>
      </c>
      <c r="AF75" s="299"/>
      <c r="AG75" s="299"/>
      <c r="AH75" s="300"/>
      <c r="AI75" s="298" t="str">
        <f>IF(AU66="","",AU66)</f>
        <v/>
      </c>
      <c r="AJ75" s="299"/>
      <c r="AK75" s="299"/>
      <c r="AL75" s="299"/>
      <c r="AM75" s="286" t="str">
        <f>IF(AU69="","",AU69)</f>
        <v/>
      </c>
      <c r="AN75" s="287"/>
      <c r="AO75" s="287"/>
      <c r="AP75" s="288"/>
      <c r="AQ75" s="298" t="str">
        <f>IF(AY69="","",AY69)</f>
        <v/>
      </c>
      <c r="AR75" s="299"/>
      <c r="AS75" s="299"/>
      <c r="AT75" s="299"/>
      <c r="AU75" s="298" t="str">
        <f>IF(BC69="","",BC69)</f>
        <v/>
      </c>
      <c r="AV75" s="299"/>
      <c r="AW75" s="299"/>
      <c r="AX75" s="299"/>
      <c r="AY75" s="274"/>
      <c r="AZ75" s="277"/>
      <c r="BA75" s="268"/>
      <c r="BB75" s="280"/>
      <c r="BC75" s="274"/>
      <c r="BD75" s="277"/>
      <c r="BE75" s="268"/>
      <c r="BF75" s="271"/>
    </row>
    <row r="76" spans="1:58" ht="14.25" customHeight="1">
      <c r="A76" s="275"/>
      <c r="B76" s="314"/>
      <c r="C76" s="312" t="str">
        <f>IF(AI52="","",AI52)</f>
        <v/>
      </c>
      <c r="D76" s="285"/>
      <c r="E76" s="285"/>
      <c r="F76" s="285"/>
      <c r="G76" s="284" t="str">
        <f>IF(AI55="","",AI55)</f>
        <v/>
      </c>
      <c r="H76" s="285"/>
      <c r="I76" s="285"/>
      <c r="J76" s="285"/>
      <c r="K76" s="284" t="str">
        <f>IF(AI58="","",AI58)</f>
        <v/>
      </c>
      <c r="L76" s="285"/>
      <c r="M76" s="285"/>
      <c r="N76" s="285"/>
      <c r="O76" s="284" t="str">
        <f>IF(AI61="","",AI61)</f>
        <v/>
      </c>
      <c r="P76" s="285"/>
      <c r="Q76" s="285"/>
      <c r="R76" s="285"/>
      <c r="S76" s="284" t="str">
        <f>IF(AI64="","",AI64)</f>
        <v/>
      </c>
      <c r="T76" s="285"/>
      <c r="U76" s="285"/>
      <c r="V76" s="285"/>
      <c r="W76" s="284" t="str">
        <f>IF(AI67="","",AI67)</f>
        <v/>
      </c>
      <c r="X76" s="285"/>
      <c r="Y76" s="285"/>
      <c r="Z76" s="285"/>
      <c r="AA76" s="284" t="str">
        <f>IF(AI70="","",AI70)</f>
        <v/>
      </c>
      <c r="AB76" s="285"/>
      <c r="AC76" s="285"/>
      <c r="AD76" s="285"/>
      <c r="AE76" s="284" t="str">
        <f>IF(AI73="","",AI73)</f>
        <v/>
      </c>
      <c r="AF76" s="285"/>
      <c r="AG76" s="285"/>
      <c r="AH76" s="301"/>
      <c r="AI76" s="284" t="str">
        <f>IF(AU67="","",AU67)</f>
        <v/>
      </c>
      <c r="AJ76" s="285"/>
      <c r="AK76" s="285"/>
      <c r="AL76" s="285"/>
      <c r="AM76" s="289"/>
      <c r="AN76" s="290"/>
      <c r="AO76" s="290"/>
      <c r="AP76" s="291"/>
      <c r="AQ76" s="284" t="str">
        <f>IF(AY70="","",AY70)</f>
        <v/>
      </c>
      <c r="AR76" s="285"/>
      <c r="AS76" s="285"/>
      <c r="AT76" s="285"/>
      <c r="AU76" s="284" t="str">
        <f>IF(BC70="","",BC70)</f>
        <v/>
      </c>
      <c r="AV76" s="285"/>
      <c r="AW76" s="285"/>
      <c r="AX76" s="285"/>
      <c r="AY76" s="275"/>
      <c r="AZ76" s="278"/>
      <c r="BA76" s="269"/>
      <c r="BB76" s="281"/>
      <c r="BC76" s="275"/>
      <c r="BD76" s="278"/>
      <c r="BE76" s="269"/>
      <c r="BF76" s="272"/>
    </row>
    <row r="77" spans="1:58" ht="14.25" customHeight="1">
      <c r="A77" s="276"/>
      <c r="B77" s="315"/>
      <c r="C77" s="49" t="str">
        <f>IF(OR(D77="",F77=""),"",IF(D77=F77,"△",IF(D77&gt;F77,"○",IF(D77&lt;F77,"●",""))))</f>
        <v/>
      </c>
      <c r="D77" s="46" t="str">
        <f>IF(AL53="","",AL53)</f>
        <v/>
      </c>
      <c r="E77" s="46" t="s">
        <v>0</v>
      </c>
      <c r="F77" s="46" t="str">
        <f>IF(AJ53="","",AJ53)</f>
        <v/>
      </c>
      <c r="G77" s="45" t="str">
        <f>IF(OR(H77="",J77=""),"",IF(H77=J77,"△",IF(H77&gt;J77,"○",IF(H77&lt;J77,"●",""))))</f>
        <v/>
      </c>
      <c r="H77" s="46" t="str">
        <f>IF(AL56="","",AL56)</f>
        <v/>
      </c>
      <c r="I77" s="46" t="s">
        <v>0</v>
      </c>
      <c r="J77" s="46" t="str">
        <f>IF(AJ56="","",AJ56)</f>
        <v/>
      </c>
      <c r="K77" s="45" t="str">
        <f>IF(OR(L77="",N77=""),"",IF(L77=N77,"△",IF(L77&gt;N77,"○",IF(L77&lt;N77,"●",""))))</f>
        <v/>
      </c>
      <c r="L77" s="46" t="str">
        <f>IF(AL59="","",AL59)</f>
        <v/>
      </c>
      <c r="M77" s="46" t="s">
        <v>0</v>
      </c>
      <c r="N77" s="46" t="str">
        <f>IF(AJ59="","",AJ59)</f>
        <v/>
      </c>
      <c r="O77" s="45" t="str">
        <f>IF(OR(P77="",R77=""),"",IF(P77=R77,"△",IF(P77&gt;R77,"○",IF(P77&lt;R77,"●",""))))</f>
        <v/>
      </c>
      <c r="P77" s="46" t="str">
        <f>IF(AL62="","",AL62)</f>
        <v/>
      </c>
      <c r="Q77" s="46" t="s">
        <v>0</v>
      </c>
      <c r="R77" s="46" t="str">
        <f>IF(AJ62="","",AJ62)</f>
        <v/>
      </c>
      <c r="S77" s="45" t="str">
        <f>IF(OR(T77="",V77=""),"",IF(T77=V77,"△",IF(T77&gt;V77,"○",IF(T77&lt;V77,"●",""))))</f>
        <v/>
      </c>
      <c r="T77" s="46" t="str">
        <f>IF(AL65="","",AL65)</f>
        <v/>
      </c>
      <c r="U77" s="46" t="s">
        <v>0</v>
      </c>
      <c r="V77" s="46" t="str">
        <f>IF(AJ65="","",AJ65)</f>
        <v/>
      </c>
      <c r="W77" s="45" t="str">
        <f>IF(OR(X77="",Z77=""),"",IF(X77=Z77,"△",IF(X77&gt;Z77,"○",IF(X77&lt;Z77,"●",""))))</f>
        <v/>
      </c>
      <c r="X77" s="46" t="str">
        <f>IF(AL68="","",AL68)</f>
        <v/>
      </c>
      <c r="Y77" s="46" t="s">
        <v>0</v>
      </c>
      <c r="Z77" s="46" t="str">
        <f>IF(AJ68="","",AJ68)</f>
        <v/>
      </c>
      <c r="AA77" s="45" t="str">
        <f>IF(OR(AB77="",AD77=""),"",IF(AB77=AD77,"△",IF(AB77&gt;AD77,"○",IF(AB77&lt;AD77,"●",""))))</f>
        <v/>
      </c>
      <c r="AB77" s="46" t="str">
        <f>IF(AL71="","",AL71)</f>
        <v/>
      </c>
      <c r="AC77" s="46" t="s">
        <v>0</v>
      </c>
      <c r="AD77" s="46" t="str">
        <f>IF(AJ71="","",AJ71)</f>
        <v/>
      </c>
      <c r="AE77" s="45" t="str">
        <f>IF(OR(AF77="",AH77=""),"",IF(AF77=AH77,"△",IF(AF77&gt;AH77,"○",IF(AF77&lt;AH77,"●",""))))</f>
        <v/>
      </c>
      <c r="AF77" s="46" t="str">
        <f>IF(AL74="","",AL74)</f>
        <v/>
      </c>
      <c r="AG77" s="46" t="s">
        <v>0</v>
      </c>
      <c r="AH77" s="50" t="str">
        <f>IF(AJ74="","",AJ74)</f>
        <v/>
      </c>
      <c r="AI77" s="45" t="str">
        <f>IF(OR(AJ77="",AL77=""),"",IF(AJ77=AL77,"△",IF(AJ77&gt;AL77,"○",IF(AJ77&lt;AL77,"●",""))))</f>
        <v/>
      </c>
      <c r="AJ77" s="46" t="str">
        <f>IF(AX68="","",AX68)</f>
        <v/>
      </c>
      <c r="AK77" s="46" t="s">
        <v>0</v>
      </c>
      <c r="AL77" s="46" t="str">
        <f>IF(AV68="","",AV68)</f>
        <v/>
      </c>
      <c r="AM77" s="295"/>
      <c r="AN77" s="296"/>
      <c r="AO77" s="296"/>
      <c r="AP77" s="297"/>
      <c r="AQ77" s="45" t="str">
        <f>IF(OR(AR77="",AT77=""),"",IF(AR77=AT77,"△",IF(AR77&gt;AT77,"○",IF(AR77&lt;AT77,"●",""))))</f>
        <v/>
      </c>
      <c r="AR77" s="46"/>
      <c r="AS77" s="46" t="s">
        <v>0</v>
      </c>
      <c r="AT77" s="46"/>
      <c r="AU77" s="45" t="str">
        <f>IF(OR(AV77="",AX77=""),"",IF(AV77=AX77,"△",IF(AV77&gt;AX77,"○",IF(AV77&lt;AX77,"●",""))))</f>
        <v/>
      </c>
      <c r="AV77" s="46"/>
      <c r="AW77" s="46" t="s">
        <v>0</v>
      </c>
      <c r="AX77" s="46"/>
      <c r="AY77" s="276"/>
      <c r="AZ77" s="279"/>
      <c r="BA77" s="270"/>
      <c r="BB77" s="282"/>
      <c r="BC77" s="276"/>
      <c r="BD77" s="279"/>
      <c r="BE77" s="270"/>
      <c r="BF77" s="273"/>
    </row>
    <row r="78" spans="1:58" ht="14.25" customHeight="1">
      <c r="A78" s="274">
        <v>23</v>
      </c>
      <c r="B78" s="313" t="str">
        <f>IF(組み分け!B32="","",組み分け!B32)</f>
        <v>祖父江少年ＳＣ</v>
      </c>
      <c r="C78" s="316" t="str">
        <f>IF(AI54="","",AI54)</f>
        <v/>
      </c>
      <c r="D78" s="299"/>
      <c r="E78" s="299"/>
      <c r="F78" s="299"/>
      <c r="G78" s="298" t="str">
        <f>IF(AI57="","",AI57)</f>
        <v/>
      </c>
      <c r="H78" s="299"/>
      <c r="I78" s="299"/>
      <c r="J78" s="299"/>
      <c r="K78" s="298" t="str">
        <f>IF(AI60="","",AI60)</f>
        <v/>
      </c>
      <c r="L78" s="299"/>
      <c r="M78" s="299"/>
      <c r="N78" s="299"/>
      <c r="O78" s="298" t="str">
        <f>IF(AI63="","",AI63)</f>
        <v/>
      </c>
      <c r="P78" s="299"/>
      <c r="Q78" s="299"/>
      <c r="R78" s="299"/>
      <c r="S78" s="298" t="str">
        <f>IF(AI66="","",AI66)</f>
        <v/>
      </c>
      <c r="T78" s="299"/>
      <c r="U78" s="299"/>
      <c r="V78" s="299"/>
      <c r="W78" s="298" t="str">
        <f>IF(AI69="","",AI69)</f>
        <v/>
      </c>
      <c r="X78" s="299"/>
      <c r="Y78" s="299"/>
      <c r="Z78" s="299"/>
      <c r="AA78" s="298" t="str">
        <f>IF(AI72="","",AI72)</f>
        <v/>
      </c>
      <c r="AB78" s="299"/>
      <c r="AC78" s="299"/>
      <c r="AD78" s="299"/>
      <c r="AE78" s="298" t="str">
        <f>IF(AI75="","",AI75)</f>
        <v/>
      </c>
      <c r="AF78" s="299"/>
      <c r="AG78" s="299"/>
      <c r="AH78" s="300"/>
      <c r="AI78" s="298" t="str">
        <f>IF(AU69="","",AU69)</f>
        <v/>
      </c>
      <c r="AJ78" s="299"/>
      <c r="AK78" s="299"/>
      <c r="AL78" s="299"/>
      <c r="AM78" s="298" t="str">
        <f>IF(AU72="","",AU72)</f>
        <v/>
      </c>
      <c r="AN78" s="299"/>
      <c r="AO78" s="299"/>
      <c r="AP78" s="299"/>
      <c r="AQ78" s="286" t="str">
        <f>IF(AY72="","",AY72)</f>
        <v/>
      </c>
      <c r="AR78" s="287"/>
      <c r="AS78" s="287"/>
      <c r="AT78" s="288"/>
      <c r="AU78" s="298" t="str">
        <f>IF(BC72="","",BC72)</f>
        <v/>
      </c>
      <c r="AV78" s="299"/>
      <c r="AW78" s="299"/>
      <c r="AX78" s="299"/>
      <c r="AY78" s="274"/>
      <c r="AZ78" s="277"/>
      <c r="BA78" s="268"/>
      <c r="BB78" s="280"/>
      <c r="BC78" s="274"/>
      <c r="BD78" s="277"/>
      <c r="BE78" s="268"/>
      <c r="BF78" s="271"/>
    </row>
    <row r="79" spans="1:58" ht="14.25" customHeight="1">
      <c r="A79" s="275"/>
      <c r="B79" s="314"/>
      <c r="C79" s="312" t="str">
        <f>IF(AI55="","",AI55)</f>
        <v/>
      </c>
      <c r="D79" s="285"/>
      <c r="E79" s="285"/>
      <c r="F79" s="285"/>
      <c r="G79" s="284" t="str">
        <f>IF(AI58="","",AI58)</f>
        <v/>
      </c>
      <c r="H79" s="285"/>
      <c r="I79" s="285"/>
      <c r="J79" s="285"/>
      <c r="K79" s="284" t="str">
        <f>IF(AI61="","",AI61)</f>
        <v/>
      </c>
      <c r="L79" s="285"/>
      <c r="M79" s="285"/>
      <c r="N79" s="285"/>
      <c r="O79" s="284" t="str">
        <f>IF(AI64="","",AI64)</f>
        <v/>
      </c>
      <c r="P79" s="285"/>
      <c r="Q79" s="285"/>
      <c r="R79" s="285"/>
      <c r="S79" s="284" t="str">
        <f>IF(AI67="","",AI67)</f>
        <v/>
      </c>
      <c r="T79" s="285"/>
      <c r="U79" s="285"/>
      <c r="V79" s="285"/>
      <c r="W79" s="284" t="str">
        <f>IF(AI70="","",AI70)</f>
        <v/>
      </c>
      <c r="X79" s="285"/>
      <c r="Y79" s="285"/>
      <c r="Z79" s="285"/>
      <c r="AA79" s="284" t="str">
        <f>IF(AI73="","",AI73)</f>
        <v/>
      </c>
      <c r="AB79" s="285"/>
      <c r="AC79" s="285"/>
      <c r="AD79" s="285"/>
      <c r="AE79" s="284" t="str">
        <f>IF(AI76="","",AI76)</f>
        <v/>
      </c>
      <c r="AF79" s="285"/>
      <c r="AG79" s="285"/>
      <c r="AH79" s="301"/>
      <c r="AI79" s="284" t="str">
        <f>IF(AU70="","",AU70)</f>
        <v/>
      </c>
      <c r="AJ79" s="285"/>
      <c r="AK79" s="285"/>
      <c r="AL79" s="285"/>
      <c r="AM79" s="284" t="str">
        <f>IF(AU73="","",AU73)</f>
        <v/>
      </c>
      <c r="AN79" s="285"/>
      <c r="AO79" s="285"/>
      <c r="AP79" s="285"/>
      <c r="AQ79" s="289"/>
      <c r="AR79" s="290"/>
      <c r="AS79" s="290"/>
      <c r="AT79" s="291"/>
      <c r="AU79" s="284" t="str">
        <f>IF(BC73="","",BC73)</f>
        <v/>
      </c>
      <c r="AV79" s="285"/>
      <c r="AW79" s="285"/>
      <c r="AX79" s="285"/>
      <c r="AY79" s="275"/>
      <c r="AZ79" s="278"/>
      <c r="BA79" s="269"/>
      <c r="BB79" s="281"/>
      <c r="BC79" s="275"/>
      <c r="BD79" s="278"/>
      <c r="BE79" s="269"/>
      <c r="BF79" s="272"/>
    </row>
    <row r="80" spans="1:58" ht="14.25" customHeight="1">
      <c r="A80" s="276"/>
      <c r="B80" s="315"/>
      <c r="C80" s="49" t="str">
        <f>IF(OR(D80="",F80=""),"",IF(D80=F80,"△",IF(D80&gt;F80,"○",IF(D80&lt;F80,"●",""))))</f>
        <v/>
      </c>
      <c r="D80" s="46" t="str">
        <f>IF(AL56="","",AL56)</f>
        <v/>
      </c>
      <c r="E80" s="46" t="s">
        <v>0</v>
      </c>
      <c r="F80" s="46" t="str">
        <f>IF(AJ56="","",AJ56)</f>
        <v/>
      </c>
      <c r="G80" s="45" t="str">
        <f>IF(OR(H80="",J80=""),"",IF(H80=J80,"△",IF(H80&gt;J80,"○",IF(H80&lt;J80,"●",""))))</f>
        <v/>
      </c>
      <c r="H80" s="46" t="str">
        <f>IF(AL59="","",AL59)</f>
        <v/>
      </c>
      <c r="I80" s="46" t="s">
        <v>0</v>
      </c>
      <c r="J80" s="46" t="str">
        <f>IF(AJ59="","",AJ59)</f>
        <v/>
      </c>
      <c r="K80" s="45" t="str">
        <f>IF(OR(L80="",N80=""),"",IF(L80=N80,"△",IF(L80&gt;N80,"○",IF(L80&lt;N80,"●",""))))</f>
        <v/>
      </c>
      <c r="L80" s="46" t="str">
        <f>IF(AL62="","",AL62)</f>
        <v/>
      </c>
      <c r="M80" s="46" t="s">
        <v>0</v>
      </c>
      <c r="N80" s="46" t="str">
        <f>IF(AJ62="","",AJ62)</f>
        <v/>
      </c>
      <c r="O80" s="45" t="str">
        <f>IF(OR(P80="",R80=""),"",IF(P80=R80,"△",IF(P80&gt;R80,"○",IF(P80&lt;R80,"●",""))))</f>
        <v/>
      </c>
      <c r="P80" s="46" t="str">
        <f>IF(AL65="","",AL65)</f>
        <v/>
      </c>
      <c r="Q80" s="46" t="s">
        <v>0</v>
      </c>
      <c r="R80" s="46" t="str">
        <f>IF(AJ65="","",AJ65)</f>
        <v/>
      </c>
      <c r="S80" s="45" t="str">
        <f>IF(OR(T80="",V80=""),"",IF(T80=V80,"△",IF(T80&gt;V80,"○",IF(T80&lt;V80,"●",""))))</f>
        <v/>
      </c>
      <c r="T80" s="46" t="str">
        <f>IF(AL68="","",AL68)</f>
        <v/>
      </c>
      <c r="U80" s="46" t="s">
        <v>0</v>
      </c>
      <c r="V80" s="46" t="str">
        <f>IF(AJ68="","",AJ68)</f>
        <v/>
      </c>
      <c r="W80" s="45" t="str">
        <f>IF(OR(X80="",Z80=""),"",IF(X80=Z80,"△",IF(X80&gt;Z80,"○",IF(X80&lt;Z80,"●",""))))</f>
        <v/>
      </c>
      <c r="X80" s="46" t="str">
        <f>IF(AL71="","",AL71)</f>
        <v/>
      </c>
      <c r="Y80" s="46" t="s">
        <v>0</v>
      </c>
      <c r="Z80" s="46" t="str">
        <f>IF(AJ71="","",AJ71)</f>
        <v/>
      </c>
      <c r="AA80" s="45" t="str">
        <f>IF(OR(AB80="",AD80=""),"",IF(AB80=AD80,"△",IF(AB80&gt;AD80,"○",IF(AB80&lt;AD80,"●",""))))</f>
        <v/>
      </c>
      <c r="AB80" s="46" t="str">
        <f>IF(AL74="","",AL74)</f>
        <v/>
      </c>
      <c r="AC80" s="46" t="s">
        <v>0</v>
      </c>
      <c r="AD80" s="46" t="str">
        <f>IF(AJ74="","",AJ74)</f>
        <v/>
      </c>
      <c r="AE80" s="45" t="str">
        <f>IF(OR(AF80="",AH80=""),"",IF(AF80=AH80,"△",IF(AF80&gt;AH80,"○",IF(AF80&lt;AH80,"●",""))))</f>
        <v/>
      </c>
      <c r="AF80" s="46" t="str">
        <f>IF(AL77="","",AL77)</f>
        <v/>
      </c>
      <c r="AG80" s="46" t="s">
        <v>0</v>
      </c>
      <c r="AH80" s="50" t="str">
        <f>IF(AJ77="","",AJ77)</f>
        <v/>
      </c>
      <c r="AI80" s="45" t="str">
        <f>IF(OR(AJ80="",AL80=""),"",IF(AJ80=AL80,"△",IF(AJ80&gt;AL80,"○",IF(AJ80&lt;AL80,"●",""))))</f>
        <v/>
      </c>
      <c r="AJ80" s="46" t="str">
        <f>IF(AX71="","",AX71)</f>
        <v/>
      </c>
      <c r="AK80" s="46" t="s">
        <v>0</v>
      </c>
      <c r="AL80" s="46" t="str">
        <f>IF(AV71="","",AV71)</f>
        <v/>
      </c>
      <c r="AM80" s="45" t="str">
        <f>IF(OR(AN80="",AP80=""),"",IF(AN80=AP80,"△",IF(AN80&gt;AP80,"○",IF(AN80&lt;AP80,"●",""))))</f>
        <v/>
      </c>
      <c r="AN80" s="46"/>
      <c r="AO80" s="46" t="s">
        <v>0</v>
      </c>
      <c r="AP80" s="46"/>
      <c r="AQ80" s="295"/>
      <c r="AR80" s="296"/>
      <c r="AS80" s="296"/>
      <c r="AT80" s="297"/>
      <c r="AU80" s="45" t="str">
        <f>IF(OR(AV80="",AX80=""),"",IF(AV80=AX80,"△",IF(AV80&gt;AX80,"○",IF(AV80&lt;AX80,"●",""))))</f>
        <v/>
      </c>
      <c r="AV80" s="46"/>
      <c r="AW80" s="46" t="s">
        <v>0</v>
      </c>
      <c r="AX80" s="46"/>
      <c r="AY80" s="276"/>
      <c r="AZ80" s="279"/>
      <c r="BA80" s="270"/>
      <c r="BB80" s="282"/>
      <c r="BC80" s="276"/>
      <c r="BD80" s="279"/>
      <c r="BE80" s="270"/>
      <c r="BF80" s="273"/>
    </row>
    <row r="81" spans="1:58" ht="14.25" customHeight="1">
      <c r="A81" s="360">
        <v>24</v>
      </c>
      <c r="B81" s="313" t="str">
        <f>IF(組み分け!B33="","",組み分け!B33)</f>
        <v>扶桑ＦＣ</v>
      </c>
      <c r="C81" s="316" t="str">
        <f t="shared" ref="C81:C82" si="20">IF(K75="","",K75)</f>
        <v/>
      </c>
      <c r="D81" s="299"/>
      <c r="E81" s="299"/>
      <c r="F81" s="299"/>
      <c r="G81" s="298" t="str">
        <f t="shared" ref="G81:G82" si="21">IF(O75="","",O75)</f>
        <v/>
      </c>
      <c r="H81" s="299"/>
      <c r="I81" s="299"/>
      <c r="J81" s="299"/>
      <c r="K81" s="298" t="str">
        <f t="shared" ref="K81:K82" si="22">IF(S75="","",S75)</f>
        <v/>
      </c>
      <c r="L81" s="299"/>
      <c r="M81" s="299"/>
      <c r="N81" s="299"/>
      <c r="O81" s="298" t="str">
        <f t="shared" ref="O81:O82" si="23">IF(W75="","",W75)</f>
        <v/>
      </c>
      <c r="P81" s="299"/>
      <c r="Q81" s="299"/>
      <c r="R81" s="299"/>
      <c r="S81" s="298" t="str">
        <f t="shared" ref="S81:S82" si="24">IF(AA75="","",AA75)</f>
        <v/>
      </c>
      <c r="T81" s="299"/>
      <c r="U81" s="299"/>
      <c r="V81" s="299"/>
      <c r="W81" s="298" t="str">
        <f t="shared" ref="W81:W82" si="25">IF(AE75="","",AE75)</f>
        <v/>
      </c>
      <c r="X81" s="299"/>
      <c r="Y81" s="299"/>
      <c r="Z81" s="299"/>
      <c r="AA81" s="298" t="str">
        <f t="shared" ref="AA81:AA82" si="26">IF(AI75="","",AI75)</f>
        <v/>
      </c>
      <c r="AB81" s="299"/>
      <c r="AC81" s="299"/>
      <c r="AD81" s="299"/>
      <c r="AE81" s="298" t="str">
        <f t="shared" ref="AE81:AE82" si="27">IF(AM75="","",AM75)</f>
        <v/>
      </c>
      <c r="AF81" s="299"/>
      <c r="AG81" s="299"/>
      <c r="AH81" s="299"/>
      <c r="AI81" s="298" t="str">
        <f t="shared" ref="AI81:AI82" si="28">IF(AQ75="","",AQ75)</f>
        <v/>
      </c>
      <c r="AJ81" s="299"/>
      <c r="AK81" s="299"/>
      <c r="AL81" s="299"/>
      <c r="AM81" s="298" t="str">
        <f t="shared" ref="AM81:AM82" si="29">IF(AU75="","",AU75)</f>
        <v/>
      </c>
      <c r="AN81" s="299"/>
      <c r="AO81" s="299"/>
      <c r="AP81" s="299"/>
      <c r="AQ81" s="298" t="str">
        <f t="shared" ref="AQ81:AQ82" si="30">IF(AY75="","",AY75)</f>
        <v/>
      </c>
      <c r="AR81" s="299"/>
      <c r="AS81" s="299"/>
      <c r="AT81" s="300"/>
      <c r="AU81" s="286" t="str">
        <f>IF(AY75="","",AY75)</f>
        <v/>
      </c>
      <c r="AV81" s="287"/>
      <c r="AW81" s="287"/>
      <c r="AX81" s="288"/>
      <c r="AY81" s="274"/>
      <c r="AZ81" s="277"/>
      <c r="BA81" s="268"/>
      <c r="BB81" s="280"/>
      <c r="BC81" s="354"/>
      <c r="BD81" s="357"/>
      <c r="BE81" s="357"/>
      <c r="BF81" s="271"/>
    </row>
    <row r="82" spans="1:58" ht="14.25" customHeight="1">
      <c r="A82" s="361"/>
      <c r="B82" s="314"/>
      <c r="C82" s="312" t="str">
        <f t="shared" si="20"/>
        <v/>
      </c>
      <c r="D82" s="285"/>
      <c r="E82" s="285"/>
      <c r="F82" s="285"/>
      <c r="G82" s="284" t="str">
        <f t="shared" si="21"/>
        <v/>
      </c>
      <c r="H82" s="285"/>
      <c r="I82" s="285"/>
      <c r="J82" s="285"/>
      <c r="K82" s="284" t="str">
        <f t="shared" si="22"/>
        <v/>
      </c>
      <c r="L82" s="285"/>
      <c r="M82" s="285"/>
      <c r="N82" s="285"/>
      <c r="O82" s="284" t="str">
        <f t="shared" si="23"/>
        <v/>
      </c>
      <c r="P82" s="285"/>
      <c r="Q82" s="285"/>
      <c r="R82" s="285"/>
      <c r="S82" s="284" t="str">
        <f t="shared" si="24"/>
        <v/>
      </c>
      <c r="T82" s="285"/>
      <c r="U82" s="285"/>
      <c r="V82" s="285"/>
      <c r="W82" s="284" t="str">
        <f t="shared" si="25"/>
        <v/>
      </c>
      <c r="X82" s="285"/>
      <c r="Y82" s="285"/>
      <c r="Z82" s="285"/>
      <c r="AA82" s="284" t="str">
        <f t="shared" si="26"/>
        <v/>
      </c>
      <c r="AB82" s="285"/>
      <c r="AC82" s="285"/>
      <c r="AD82" s="285"/>
      <c r="AE82" s="284" t="str">
        <f t="shared" si="27"/>
        <v/>
      </c>
      <c r="AF82" s="285"/>
      <c r="AG82" s="285"/>
      <c r="AH82" s="285"/>
      <c r="AI82" s="284" t="str">
        <f t="shared" si="28"/>
        <v/>
      </c>
      <c r="AJ82" s="285"/>
      <c r="AK82" s="285"/>
      <c r="AL82" s="285"/>
      <c r="AM82" s="284" t="str">
        <f t="shared" si="29"/>
        <v/>
      </c>
      <c r="AN82" s="285"/>
      <c r="AO82" s="285"/>
      <c r="AP82" s="285"/>
      <c r="AQ82" s="284" t="str">
        <f t="shared" si="30"/>
        <v/>
      </c>
      <c r="AR82" s="285"/>
      <c r="AS82" s="285"/>
      <c r="AT82" s="301"/>
      <c r="AU82" s="289"/>
      <c r="AV82" s="290"/>
      <c r="AW82" s="290"/>
      <c r="AX82" s="291"/>
      <c r="AY82" s="275"/>
      <c r="AZ82" s="278"/>
      <c r="BA82" s="269"/>
      <c r="BB82" s="281"/>
      <c r="BC82" s="355"/>
      <c r="BD82" s="358"/>
      <c r="BE82" s="358"/>
      <c r="BF82" s="272"/>
    </row>
    <row r="83" spans="1:58" ht="14.25" customHeight="1" thickBot="1">
      <c r="A83" s="362"/>
      <c r="B83" s="363"/>
      <c r="C83" s="51" t="str">
        <f t="shared" ref="C83" si="31">IF(OR(D83="",F83=""),"",IF(D83=F83,"△",IF(D83&gt;F83,"○",IF(D83&lt;F83,"●",""))))</f>
        <v/>
      </c>
      <c r="D83" s="48"/>
      <c r="E83" s="48" t="s">
        <v>0</v>
      </c>
      <c r="F83" s="48"/>
      <c r="G83" s="47" t="str">
        <f t="shared" ref="G83" si="32">IF(OR(H83="",J83=""),"",IF(H83=J83,"△",IF(H83&gt;J83,"○",IF(H83&lt;J83,"●",""))))</f>
        <v/>
      </c>
      <c r="H83" s="48"/>
      <c r="I83" s="48" t="s">
        <v>0</v>
      </c>
      <c r="J83" s="48"/>
      <c r="K83" s="47" t="str">
        <f t="shared" ref="K83" si="33">IF(OR(L83="",N83=""),"",IF(L83=N83,"△",IF(L83&gt;N83,"○",IF(L83&lt;N83,"●",""))))</f>
        <v/>
      </c>
      <c r="L83" s="48"/>
      <c r="M83" s="48" t="s">
        <v>0</v>
      </c>
      <c r="N83" s="48"/>
      <c r="O83" s="47" t="str">
        <f t="shared" ref="O83" si="34">IF(OR(P83="",R83=""),"",IF(P83=R83,"△",IF(P83&gt;R83,"○",IF(P83&lt;R83,"●",""))))</f>
        <v/>
      </c>
      <c r="P83" s="48"/>
      <c r="Q83" s="48" t="s">
        <v>0</v>
      </c>
      <c r="R83" s="48"/>
      <c r="S83" s="47" t="str">
        <f t="shared" ref="S83" si="35">IF(OR(T83="",V83=""),"",IF(T83=V83,"△",IF(T83&gt;V83,"○",IF(T83&lt;V83,"●",""))))</f>
        <v/>
      </c>
      <c r="T83" s="48"/>
      <c r="U83" s="48" t="s">
        <v>0</v>
      </c>
      <c r="V83" s="48"/>
      <c r="W83" s="47" t="str">
        <f t="shared" ref="W83" si="36">IF(OR(X83="",Z83=""),"",IF(X83=Z83,"△",IF(X83&gt;Z83,"○",IF(X83&lt;Z83,"●",""))))</f>
        <v/>
      </c>
      <c r="X83" s="48"/>
      <c r="Y83" s="48" t="s">
        <v>0</v>
      </c>
      <c r="Z83" s="48"/>
      <c r="AA83" s="47" t="str">
        <f t="shared" ref="AA83" si="37">IF(OR(AB83="",AD83=""),"",IF(AB83=AD83,"△",IF(AB83&gt;AD83,"○",IF(AB83&lt;AD83,"●",""))))</f>
        <v/>
      </c>
      <c r="AB83" s="48"/>
      <c r="AC83" s="48" t="s">
        <v>0</v>
      </c>
      <c r="AD83" s="48"/>
      <c r="AE83" s="47" t="str">
        <f t="shared" ref="AE83" si="38">IF(OR(AF83="",AH83=""),"",IF(AF83=AH83,"△",IF(AF83&gt;AH83,"○",IF(AF83&lt;AH83,"●",""))))</f>
        <v/>
      </c>
      <c r="AF83" s="48"/>
      <c r="AG83" s="48" t="s">
        <v>0</v>
      </c>
      <c r="AH83" s="48"/>
      <c r="AI83" s="47" t="str">
        <f t="shared" ref="AI83" si="39">IF(OR(AJ83="",AL83=""),"",IF(AJ83=AL83,"△",IF(AJ83&gt;AL83,"○",IF(AJ83&lt;AL83,"●",""))))</f>
        <v/>
      </c>
      <c r="AJ83" s="48"/>
      <c r="AK83" s="48" t="s">
        <v>0</v>
      </c>
      <c r="AL83" s="48"/>
      <c r="AM83" s="47" t="str">
        <f t="shared" ref="AM83" si="40">IF(OR(AN83="",AP83=""),"",IF(AN83=AP83,"△",IF(AN83&gt;AP83,"○",IF(AN83&lt;AP83,"●",""))))</f>
        <v/>
      </c>
      <c r="AN83" s="48"/>
      <c r="AO83" s="48" t="s">
        <v>0</v>
      </c>
      <c r="AP83" s="48"/>
      <c r="AQ83" s="47" t="str">
        <f t="shared" ref="AQ83" si="41">IF(OR(AR83="",AT83=""),"",IF(AR83=AT83,"△",IF(AR83&gt;AT83,"○",IF(AR83&lt;AT83,"●",""))))</f>
        <v/>
      </c>
      <c r="AR83" s="48"/>
      <c r="AS83" s="48" t="s">
        <v>0</v>
      </c>
      <c r="AT83" s="100"/>
      <c r="AU83" s="292"/>
      <c r="AV83" s="293"/>
      <c r="AW83" s="293"/>
      <c r="AX83" s="294"/>
      <c r="AY83" s="311"/>
      <c r="AZ83" s="318"/>
      <c r="BA83" s="319"/>
      <c r="BB83" s="353"/>
      <c r="BC83" s="356"/>
      <c r="BD83" s="342"/>
      <c r="BE83" s="342"/>
      <c r="BF83" s="343"/>
    </row>
    <row r="84" spans="1:58" ht="14.25" customHeight="1">
      <c r="A84" s="52"/>
      <c r="B84" s="44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2"/>
      <c r="AM84" s="52"/>
      <c r="AN84" s="52"/>
      <c r="AO84" s="52"/>
      <c r="AP84" s="52"/>
      <c r="AQ84" s="52"/>
      <c r="AR84" s="52"/>
      <c r="AS84" s="52"/>
      <c r="AT84" s="52"/>
      <c r="AU84" s="52"/>
      <c r="AV84" s="52"/>
      <c r="AW84" s="52"/>
      <c r="AX84" s="52"/>
      <c r="AY84" s="52"/>
      <c r="AZ84" s="52"/>
      <c r="BA84" s="52"/>
      <c r="BB84" s="52"/>
      <c r="BC84" s="52"/>
      <c r="BD84" s="52"/>
      <c r="BE84" s="52"/>
      <c r="BF84" s="53"/>
    </row>
    <row r="85" spans="1:58">
      <c r="A85" s="52"/>
      <c r="B85" s="44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2"/>
      <c r="AM85" s="52"/>
      <c r="AN85" s="52"/>
      <c r="AO85" s="52"/>
      <c r="AP85" s="52"/>
      <c r="AQ85" s="52"/>
      <c r="AR85" s="52"/>
      <c r="AS85" s="52"/>
      <c r="AT85" s="52"/>
      <c r="AU85" s="44"/>
      <c r="AV85" s="44"/>
      <c r="AW85" s="44"/>
      <c r="AX85" s="44"/>
      <c r="AY85" s="52"/>
      <c r="AZ85" s="52"/>
      <c r="BA85" s="52"/>
      <c r="BB85" s="52"/>
      <c r="BC85" s="52"/>
      <c r="BD85" s="52"/>
      <c r="BE85" s="52"/>
      <c r="BF85" s="53"/>
    </row>
    <row r="86" spans="1:58">
      <c r="A86" s="359" t="s">
        <v>70</v>
      </c>
      <c r="B86" s="359"/>
      <c r="C86" s="359"/>
      <c r="D86" s="359"/>
      <c r="E86" s="359"/>
      <c r="F86" s="359"/>
      <c r="G86" s="359"/>
      <c r="H86" s="359"/>
      <c r="I86" s="359"/>
      <c r="J86" s="359"/>
      <c r="K86" s="359"/>
      <c r="L86" s="359"/>
      <c r="M86" s="359"/>
      <c r="N86" s="359"/>
      <c r="O86" s="359"/>
      <c r="P86" s="359"/>
      <c r="Q86" s="359"/>
      <c r="R86" s="359"/>
      <c r="S86" s="359"/>
      <c r="T86" s="359"/>
      <c r="U86" s="359"/>
      <c r="V86" s="359"/>
      <c r="W86" s="359"/>
      <c r="X86" s="359"/>
      <c r="Y86" s="359"/>
      <c r="Z86" s="359"/>
      <c r="AA86" s="359"/>
      <c r="AB86" s="359"/>
      <c r="AC86" s="359"/>
      <c r="AD86" s="359"/>
      <c r="AE86" s="359"/>
      <c r="AF86" s="359"/>
      <c r="AG86" s="359"/>
      <c r="AH86" s="359"/>
      <c r="AI86" s="359"/>
      <c r="AJ86" s="359"/>
      <c r="AK86" s="359"/>
      <c r="AL86" s="359"/>
      <c r="AM86" s="359"/>
      <c r="AN86" s="359"/>
      <c r="AO86" s="359"/>
      <c r="AP86" s="359"/>
      <c r="AQ86" s="359"/>
      <c r="AR86" s="359"/>
      <c r="AS86" s="359"/>
      <c r="AT86" s="359"/>
      <c r="AU86" s="359"/>
      <c r="AV86" s="359"/>
      <c r="AW86" s="359"/>
      <c r="AX86" s="359"/>
      <c r="AY86" s="359"/>
      <c r="AZ86" s="359"/>
      <c r="BA86" s="359"/>
      <c r="BB86" s="359"/>
      <c r="BC86" s="359"/>
      <c r="BD86" s="359"/>
      <c r="BE86" s="359"/>
      <c r="BF86" s="359"/>
    </row>
    <row r="87" spans="1:58">
      <c r="A87" s="359"/>
      <c r="B87" s="359"/>
      <c r="C87" s="359"/>
      <c r="D87" s="359"/>
      <c r="E87" s="359"/>
      <c r="F87" s="359"/>
      <c r="G87" s="359"/>
      <c r="H87" s="359"/>
      <c r="I87" s="359"/>
      <c r="J87" s="359"/>
      <c r="K87" s="359"/>
      <c r="L87" s="359"/>
      <c r="M87" s="359"/>
      <c r="N87" s="359"/>
      <c r="O87" s="359"/>
      <c r="P87" s="359"/>
      <c r="Q87" s="359"/>
      <c r="R87" s="359"/>
      <c r="S87" s="359"/>
      <c r="T87" s="359"/>
      <c r="U87" s="359"/>
      <c r="V87" s="359"/>
      <c r="W87" s="359"/>
      <c r="X87" s="359"/>
      <c r="Y87" s="359"/>
      <c r="Z87" s="359"/>
      <c r="AA87" s="359"/>
      <c r="AB87" s="359"/>
      <c r="AC87" s="359"/>
      <c r="AD87" s="359"/>
      <c r="AE87" s="359"/>
      <c r="AF87" s="359"/>
      <c r="AG87" s="359"/>
      <c r="AH87" s="359"/>
      <c r="AI87" s="359"/>
      <c r="AJ87" s="359"/>
      <c r="AK87" s="359"/>
      <c r="AL87" s="359"/>
      <c r="AM87" s="359"/>
      <c r="AN87" s="359"/>
      <c r="AO87" s="359"/>
      <c r="AP87" s="359"/>
      <c r="AQ87" s="359"/>
      <c r="AR87" s="359"/>
      <c r="AS87" s="359"/>
      <c r="AT87" s="359"/>
      <c r="AU87" s="359"/>
      <c r="AV87" s="359"/>
      <c r="AW87" s="359"/>
      <c r="AX87" s="359"/>
      <c r="AY87" s="359"/>
      <c r="AZ87" s="359"/>
      <c r="BA87" s="359"/>
      <c r="BB87" s="359"/>
      <c r="BC87" s="359"/>
      <c r="BD87" s="359"/>
      <c r="BE87" s="359"/>
      <c r="BF87" s="359"/>
    </row>
    <row r="88" spans="1:58"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</row>
    <row r="89" spans="1:58" ht="18" thickBot="1">
      <c r="A89" s="39"/>
      <c r="B89" s="40"/>
      <c r="C89" s="32"/>
      <c r="D89" s="32"/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</row>
    <row r="90" spans="1:58" ht="17.25" customHeight="1">
      <c r="A90" s="374" t="s">
        <v>41</v>
      </c>
      <c r="B90" s="375"/>
      <c r="C90" s="41"/>
      <c r="D90" s="350">
        <f>IF(A92="","",A92)</f>
        <v>25</v>
      </c>
      <c r="E90" s="350"/>
      <c r="F90" s="42"/>
      <c r="G90" s="43"/>
      <c r="H90" s="350">
        <f>IF(A95="","",A95)</f>
        <v>26</v>
      </c>
      <c r="I90" s="350"/>
      <c r="J90" s="42"/>
      <c r="K90" s="43"/>
      <c r="L90" s="350">
        <f>IF(A98="","",A98)</f>
        <v>27</v>
      </c>
      <c r="M90" s="350"/>
      <c r="N90" s="42"/>
      <c r="O90" s="43"/>
      <c r="P90" s="350">
        <f>IF(A101="","",A101)</f>
        <v>28</v>
      </c>
      <c r="Q90" s="350"/>
      <c r="R90" s="42"/>
      <c r="S90" s="43"/>
      <c r="T90" s="350">
        <f>IF(A104="","",A104)</f>
        <v>29</v>
      </c>
      <c r="U90" s="350"/>
      <c r="V90" s="42"/>
      <c r="W90" s="43"/>
      <c r="X90" s="350">
        <f>IF(A107="","",A107)</f>
        <v>30</v>
      </c>
      <c r="Y90" s="350"/>
      <c r="Z90" s="42"/>
      <c r="AA90" s="43"/>
      <c r="AB90" s="350">
        <f>IF(A110="","",A110)</f>
        <v>31</v>
      </c>
      <c r="AC90" s="350"/>
      <c r="AD90" s="42"/>
      <c r="AE90" s="43"/>
      <c r="AF90" s="350">
        <f>IF(A113="","",A113)</f>
        <v>32</v>
      </c>
      <c r="AG90" s="350"/>
      <c r="AH90" s="42"/>
      <c r="AI90" s="43"/>
      <c r="AJ90" s="350">
        <f>IF(A116="","",A116)</f>
        <v>33</v>
      </c>
      <c r="AK90" s="350"/>
      <c r="AL90" s="42"/>
      <c r="AM90" s="43"/>
      <c r="AN90" s="350">
        <f>IF(A119="","",A119)</f>
        <v>34</v>
      </c>
      <c r="AO90" s="350"/>
      <c r="AP90" s="99"/>
      <c r="AQ90" s="42"/>
      <c r="AR90" s="350">
        <f>IF(A122="","",A122)</f>
        <v>35</v>
      </c>
      <c r="AS90" s="350"/>
      <c r="AT90" s="42"/>
      <c r="AU90" s="70"/>
      <c r="AV90" s="351"/>
      <c r="AW90" s="351"/>
      <c r="AX90" s="71"/>
      <c r="AY90" s="283" t="s">
        <v>1</v>
      </c>
      <c r="AZ90" s="332" t="s">
        <v>2</v>
      </c>
      <c r="BA90" s="341" t="s">
        <v>3</v>
      </c>
      <c r="BB90" s="330" t="s">
        <v>4</v>
      </c>
      <c r="BC90" s="344" t="s">
        <v>5</v>
      </c>
      <c r="BD90" s="346" t="s">
        <v>6</v>
      </c>
      <c r="BE90" s="348" t="s">
        <v>7</v>
      </c>
      <c r="BF90" s="330" t="s">
        <v>8</v>
      </c>
    </row>
    <row r="91" spans="1:58" ht="18" thickBot="1">
      <c r="A91" s="376"/>
      <c r="B91" s="377"/>
      <c r="C91" s="338" t="str">
        <f>IF(B92="","",B92)</f>
        <v>津島ＡＦＣ</v>
      </c>
      <c r="D91" s="339"/>
      <c r="E91" s="339"/>
      <c r="F91" s="339"/>
      <c r="G91" s="340" t="str">
        <f>IF(B95="","",B95)</f>
        <v>ＳＡＫＵＲＡ ＦＣ</v>
      </c>
      <c r="H91" s="339"/>
      <c r="I91" s="339"/>
      <c r="J91" s="339"/>
      <c r="K91" s="340" t="str">
        <f>IF(B98="","",B98)</f>
        <v>犬山クラブＡ</v>
      </c>
      <c r="L91" s="339"/>
      <c r="M91" s="339"/>
      <c r="N91" s="339"/>
      <c r="O91" s="340" t="str">
        <f>IF(B101="","",B101)</f>
        <v>弥富ＪＳＳ</v>
      </c>
      <c r="P91" s="339"/>
      <c r="Q91" s="339"/>
      <c r="R91" s="339"/>
      <c r="S91" s="340" t="str">
        <f>IF(B104="","",B104)</f>
        <v>アシストＦＣ</v>
      </c>
      <c r="T91" s="339"/>
      <c r="U91" s="339"/>
      <c r="V91" s="339"/>
      <c r="W91" s="340" t="str">
        <f>IF(B107="","",B107)</f>
        <v>Ｆ.Ｃ.ＤＩＶＩＮＥ Ｂ</v>
      </c>
      <c r="X91" s="339"/>
      <c r="Y91" s="339"/>
      <c r="Z91" s="339"/>
      <c r="AA91" s="340" t="str">
        <f>IF(B110="","",B110)</f>
        <v>木曽川ＳＳＳ</v>
      </c>
      <c r="AB91" s="339"/>
      <c r="AC91" s="339"/>
      <c r="AD91" s="339"/>
      <c r="AE91" s="340" t="str">
        <f>IF(B113="","",B113)</f>
        <v>ＰｏｓｉｔｉｖｏＦＣ</v>
      </c>
      <c r="AF91" s="339"/>
      <c r="AG91" s="339"/>
      <c r="AH91" s="339"/>
      <c r="AI91" s="340" t="str">
        <f>IF(B116="","",B116)</f>
        <v>丹陽ＦＣ/ｒａｂｏｎａ一宮</v>
      </c>
      <c r="AJ91" s="339"/>
      <c r="AK91" s="339"/>
      <c r="AL91" s="339"/>
      <c r="AM91" s="340" t="str">
        <f>IF(B119="","",B119)</f>
        <v>愛知ＦＣ一宮Ｂ</v>
      </c>
      <c r="AN91" s="339"/>
      <c r="AO91" s="339"/>
      <c r="AP91" s="352"/>
      <c r="AQ91" s="340" t="str">
        <f>IF(B122="","",B122)</f>
        <v>ＡＩＳＡＩ ＦＣ</v>
      </c>
      <c r="AR91" s="339"/>
      <c r="AS91" s="339"/>
      <c r="AT91" s="352"/>
      <c r="AU91" s="292" t="str">
        <f>IF(B122="","",B122)</f>
        <v>ＡＩＳＡＩ ＦＣ</v>
      </c>
      <c r="AV91" s="293"/>
      <c r="AW91" s="293"/>
      <c r="AX91" s="293"/>
      <c r="AY91" s="311"/>
      <c r="AZ91" s="318"/>
      <c r="BA91" s="342"/>
      <c r="BB91" s="343"/>
      <c r="BC91" s="345"/>
      <c r="BD91" s="347"/>
      <c r="BE91" s="349"/>
      <c r="BF91" s="343"/>
    </row>
    <row r="92" spans="1:58">
      <c r="A92" s="283">
        <v>25</v>
      </c>
      <c r="B92" s="366" t="str">
        <f>IF(組み分け!J22="","",組み分け!J22)</f>
        <v>津島ＡＦＣ</v>
      </c>
      <c r="C92" s="367"/>
      <c r="D92" s="368"/>
      <c r="E92" s="368"/>
      <c r="F92" s="369"/>
      <c r="G92" s="372"/>
      <c r="H92" s="336"/>
      <c r="I92" s="336"/>
      <c r="J92" s="336"/>
      <c r="K92" s="335"/>
      <c r="L92" s="336"/>
      <c r="M92" s="336"/>
      <c r="N92" s="336"/>
      <c r="O92" s="335"/>
      <c r="P92" s="336"/>
      <c r="Q92" s="336"/>
      <c r="R92" s="337"/>
      <c r="S92" s="335"/>
      <c r="T92" s="336"/>
      <c r="U92" s="336"/>
      <c r="V92" s="337"/>
      <c r="W92" s="335"/>
      <c r="X92" s="336"/>
      <c r="Y92" s="336"/>
      <c r="Z92" s="337"/>
      <c r="AA92" s="335"/>
      <c r="AB92" s="336"/>
      <c r="AC92" s="336"/>
      <c r="AD92" s="337"/>
      <c r="AE92" s="335"/>
      <c r="AF92" s="336"/>
      <c r="AG92" s="336"/>
      <c r="AH92" s="337"/>
      <c r="AI92" s="335"/>
      <c r="AJ92" s="336"/>
      <c r="AK92" s="336"/>
      <c r="AL92" s="337"/>
      <c r="AM92" s="335"/>
      <c r="AN92" s="336"/>
      <c r="AO92" s="336"/>
      <c r="AP92" s="337"/>
      <c r="AQ92" s="335"/>
      <c r="AR92" s="336"/>
      <c r="AS92" s="336"/>
      <c r="AT92" s="337"/>
      <c r="AU92" s="317"/>
      <c r="AV92" s="287"/>
      <c r="AW92" s="287"/>
      <c r="AX92" s="287"/>
      <c r="AY92" s="283"/>
      <c r="AZ92" s="332"/>
      <c r="BA92" s="329"/>
      <c r="BB92" s="333"/>
      <c r="BC92" s="283"/>
      <c r="BD92" s="332"/>
      <c r="BE92" s="329"/>
      <c r="BF92" s="330"/>
    </row>
    <row r="93" spans="1:58">
      <c r="A93" s="275"/>
      <c r="B93" s="314"/>
      <c r="C93" s="370"/>
      <c r="D93" s="328"/>
      <c r="E93" s="328"/>
      <c r="F93" s="291"/>
      <c r="G93" s="331"/>
      <c r="H93" s="320"/>
      <c r="I93" s="320"/>
      <c r="J93" s="320"/>
      <c r="K93" s="284"/>
      <c r="L93" s="320"/>
      <c r="M93" s="320"/>
      <c r="N93" s="320"/>
      <c r="O93" s="284"/>
      <c r="P93" s="320"/>
      <c r="Q93" s="320"/>
      <c r="R93" s="301"/>
      <c r="S93" s="284"/>
      <c r="T93" s="320"/>
      <c r="U93" s="320"/>
      <c r="V93" s="301"/>
      <c r="W93" s="284"/>
      <c r="X93" s="320"/>
      <c r="Y93" s="320"/>
      <c r="Z93" s="301"/>
      <c r="AA93" s="284"/>
      <c r="AB93" s="320"/>
      <c r="AC93" s="320"/>
      <c r="AD93" s="301"/>
      <c r="AE93" s="284"/>
      <c r="AF93" s="320"/>
      <c r="AG93" s="320"/>
      <c r="AH93" s="301"/>
      <c r="AI93" s="284"/>
      <c r="AJ93" s="320"/>
      <c r="AK93" s="320"/>
      <c r="AL93" s="301"/>
      <c r="AM93" s="284"/>
      <c r="AN93" s="320"/>
      <c r="AO93" s="320"/>
      <c r="AP93" s="301"/>
      <c r="AQ93" s="284"/>
      <c r="AR93" s="320"/>
      <c r="AS93" s="320"/>
      <c r="AT93" s="301"/>
      <c r="AU93" s="289"/>
      <c r="AV93" s="328"/>
      <c r="AW93" s="328"/>
      <c r="AX93" s="328"/>
      <c r="AY93" s="275"/>
      <c r="AZ93" s="278"/>
      <c r="BA93" s="269"/>
      <c r="BB93" s="281"/>
      <c r="BC93" s="275"/>
      <c r="BD93" s="278"/>
      <c r="BE93" s="269"/>
      <c r="BF93" s="272"/>
    </row>
    <row r="94" spans="1:58">
      <c r="A94" s="276"/>
      <c r="B94" s="315"/>
      <c r="C94" s="371"/>
      <c r="D94" s="296"/>
      <c r="E94" s="296"/>
      <c r="F94" s="297"/>
      <c r="G94" s="45" t="str">
        <f>IF(OR(H94="",J94=""),"",IF(H94=J94,"△",IF(H94&gt;J94,"○",IF(H94&lt;J94,"●",""))))</f>
        <v/>
      </c>
      <c r="H94" s="46"/>
      <c r="I94" s="46" t="s">
        <v>9</v>
      </c>
      <c r="J94" s="46"/>
      <c r="K94" s="45" t="str">
        <f>IF(OR(L94="",N94=""),"",IF(L94=N94,"△",IF(L94&gt;N94,"○",IF(L94&lt;N94,"●",""))))</f>
        <v/>
      </c>
      <c r="L94" s="46"/>
      <c r="M94" s="46" t="s">
        <v>9</v>
      </c>
      <c r="N94" s="46"/>
      <c r="O94" s="45" t="str">
        <f>IF(OR(P94="",R94=""),"",IF(P94=R94,"△",IF(P94&gt;R94,"○",IF(P94&lt;R94,"●",""))))</f>
        <v/>
      </c>
      <c r="P94" s="46"/>
      <c r="Q94" s="46" t="s">
        <v>9</v>
      </c>
      <c r="R94" s="46"/>
      <c r="S94" s="45" t="str">
        <f>IF(OR(T94="",V94=""),"",IF(T94=V94,"△",IF(T94&gt;V94,"○",IF(T94&lt;V94,"●",""))))</f>
        <v/>
      </c>
      <c r="T94" s="46"/>
      <c r="U94" s="46" t="s">
        <v>9</v>
      </c>
      <c r="V94" s="46"/>
      <c r="W94" s="45" t="str">
        <f>IF(OR(X94="",Z94=""),"",IF(X94=Z94,"△",IF(X94&gt;Z94,"○",IF(X94&lt;Z94,"●",""))))</f>
        <v/>
      </c>
      <c r="X94" s="46"/>
      <c r="Y94" s="46" t="s">
        <v>9</v>
      </c>
      <c r="Z94" s="46"/>
      <c r="AA94" s="45" t="str">
        <f>IF(OR(AB94="",AD94=""),"",IF(AB94=AD94,"△",IF(AB94&gt;AD94,"○",IF(AB94&lt;AD94,"●",""))))</f>
        <v/>
      </c>
      <c r="AB94" s="46"/>
      <c r="AC94" s="46" t="s">
        <v>9</v>
      </c>
      <c r="AD94" s="46"/>
      <c r="AE94" s="45" t="str">
        <f>IF(OR(AF94="",AH94=""),"",IF(AF94=AH94,"△",IF(AF94&gt;AH94,"○",IF(AF94&lt;AH94,"●",""))))</f>
        <v/>
      </c>
      <c r="AF94" s="46"/>
      <c r="AG94" s="46" t="s">
        <v>9</v>
      </c>
      <c r="AH94" s="46"/>
      <c r="AI94" s="45" t="str">
        <f>IF(OR(AJ94="",AL94=""),"",IF(AJ94=AL94,"△",IF(AJ94&gt;AL94,"○",IF(AJ94&lt;AL94,"●",""))))</f>
        <v/>
      </c>
      <c r="AJ94" s="46"/>
      <c r="AK94" s="46" t="s">
        <v>9</v>
      </c>
      <c r="AL94" s="46"/>
      <c r="AM94" s="45" t="str">
        <f>IF(OR(AN94="",AP94=""),"",IF(AN94=AP94,"△",IF(AN94&gt;AP94,"○",IF(AN94&lt;AP94,"●",""))))</f>
        <v/>
      </c>
      <c r="AN94" s="46"/>
      <c r="AO94" s="46" t="s">
        <v>9</v>
      </c>
      <c r="AP94" s="46"/>
      <c r="AQ94" s="45" t="str">
        <f t="shared" ref="AQ94" si="42">IF(OR(AR94="",AT94=""),"",IF(AR94=AT94,"△",IF(AR94&gt;AT94,"○",IF(AR94&lt;AT94,"●",""))))</f>
        <v/>
      </c>
      <c r="AR94" s="46"/>
      <c r="AS94" s="46" t="s">
        <v>9</v>
      </c>
      <c r="AT94" s="46"/>
      <c r="AU94" s="69"/>
      <c r="AV94" s="68"/>
      <c r="AW94" s="68"/>
      <c r="AX94" s="68"/>
      <c r="AY94" s="276"/>
      <c r="AZ94" s="279"/>
      <c r="BA94" s="270"/>
      <c r="BB94" s="282"/>
      <c r="BC94" s="276"/>
      <c r="BD94" s="279"/>
      <c r="BE94" s="270"/>
      <c r="BF94" s="273"/>
    </row>
    <row r="95" spans="1:58">
      <c r="A95" s="274">
        <v>26</v>
      </c>
      <c r="B95" s="313" t="str">
        <f>IF(組み分け!J23="","",組み分け!J23)</f>
        <v>ＳＡＫＵＲＡ ＦＣ</v>
      </c>
      <c r="C95" s="316" t="str">
        <f>IF(G92="","",G92)</f>
        <v/>
      </c>
      <c r="D95" s="299"/>
      <c r="E95" s="299"/>
      <c r="F95" s="300"/>
      <c r="G95" s="286"/>
      <c r="H95" s="287"/>
      <c r="I95" s="287"/>
      <c r="J95" s="287"/>
      <c r="K95" s="305"/>
      <c r="L95" s="306"/>
      <c r="M95" s="306"/>
      <c r="N95" s="306"/>
      <c r="O95" s="305"/>
      <c r="P95" s="306"/>
      <c r="Q95" s="306"/>
      <c r="R95" s="307"/>
      <c r="S95" s="305"/>
      <c r="T95" s="306"/>
      <c r="U95" s="306"/>
      <c r="V95" s="307"/>
      <c r="W95" s="305"/>
      <c r="X95" s="306"/>
      <c r="Y95" s="306"/>
      <c r="Z95" s="307"/>
      <c r="AA95" s="305"/>
      <c r="AB95" s="306"/>
      <c r="AC95" s="306"/>
      <c r="AD95" s="307"/>
      <c r="AE95" s="305"/>
      <c r="AF95" s="306"/>
      <c r="AG95" s="306"/>
      <c r="AH95" s="307"/>
      <c r="AI95" s="305"/>
      <c r="AJ95" s="306"/>
      <c r="AK95" s="306"/>
      <c r="AL95" s="307"/>
      <c r="AM95" s="305"/>
      <c r="AN95" s="306"/>
      <c r="AO95" s="306"/>
      <c r="AP95" s="307"/>
      <c r="AQ95" s="305"/>
      <c r="AR95" s="306"/>
      <c r="AS95" s="306"/>
      <c r="AT95" s="307"/>
      <c r="AU95" s="323"/>
      <c r="AV95" s="324"/>
      <c r="AW95" s="324"/>
      <c r="AX95" s="397"/>
      <c r="AY95" s="274"/>
      <c r="AZ95" s="277"/>
      <c r="BA95" s="268"/>
      <c r="BB95" s="280"/>
      <c r="BC95" s="274"/>
      <c r="BD95" s="277"/>
      <c r="BE95" s="268"/>
      <c r="BF95" s="271"/>
    </row>
    <row r="96" spans="1:58">
      <c r="A96" s="275"/>
      <c r="B96" s="314"/>
      <c r="C96" s="312" t="str">
        <f>IF(G93="","",G93)</f>
        <v/>
      </c>
      <c r="D96" s="320"/>
      <c r="E96" s="320"/>
      <c r="F96" s="301"/>
      <c r="G96" s="289"/>
      <c r="H96" s="328"/>
      <c r="I96" s="328"/>
      <c r="J96" s="328"/>
      <c r="K96" s="302"/>
      <c r="L96" s="310"/>
      <c r="M96" s="310"/>
      <c r="N96" s="310"/>
      <c r="O96" s="302"/>
      <c r="P96" s="310"/>
      <c r="Q96" s="310"/>
      <c r="R96" s="304"/>
      <c r="S96" s="302"/>
      <c r="T96" s="310"/>
      <c r="U96" s="310"/>
      <c r="V96" s="304"/>
      <c r="W96" s="302"/>
      <c r="X96" s="310"/>
      <c r="Y96" s="310"/>
      <c r="Z96" s="304"/>
      <c r="AA96" s="302"/>
      <c r="AB96" s="310"/>
      <c r="AC96" s="310"/>
      <c r="AD96" s="304"/>
      <c r="AE96" s="302"/>
      <c r="AF96" s="310"/>
      <c r="AG96" s="310"/>
      <c r="AH96" s="304"/>
      <c r="AI96" s="302"/>
      <c r="AJ96" s="310"/>
      <c r="AK96" s="310"/>
      <c r="AL96" s="304"/>
      <c r="AM96" s="302"/>
      <c r="AN96" s="310"/>
      <c r="AO96" s="310"/>
      <c r="AP96" s="304"/>
      <c r="AQ96" s="302"/>
      <c r="AR96" s="310"/>
      <c r="AS96" s="310"/>
      <c r="AT96" s="304"/>
      <c r="AU96" s="308"/>
      <c r="AV96" s="309"/>
      <c r="AW96" s="309"/>
      <c r="AX96" s="334"/>
      <c r="AY96" s="275"/>
      <c r="AZ96" s="278"/>
      <c r="BA96" s="269"/>
      <c r="BB96" s="281"/>
      <c r="BC96" s="275"/>
      <c r="BD96" s="278"/>
      <c r="BE96" s="269"/>
      <c r="BF96" s="272"/>
    </row>
    <row r="97" spans="1:58">
      <c r="A97" s="276"/>
      <c r="B97" s="315"/>
      <c r="C97" s="49" t="str">
        <f>IF(OR(D97="",F97=""),"",IF(D97=F97,"△",IF(D97&gt;F97,"○",IF(D97&lt;F97,"●",""))))</f>
        <v/>
      </c>
      <c r="D97" s="46" t="str">
        <f>IF(J94="","",J94)</f>
        <v/>
      </c>
      <c r="E97" s="46" t="s">
        <v>0</v>
      </c>
      <c r="F97" s="50" t="str">
        <f>IF(H94="","",H94)</f>
        <v/>
      </c>
      <c r="G97" s="295"/>
      <c r="H97" s="296"/>
      <c r="I97" s="296"/>
      <c r="J97" s="296"/>
      <c r="K97" s="45" t="str">
        <f>IF(OR(L97="",N97=""),"",IF(L97=N97,"△",IF(L97&gt;N97,"○",IF(L97&lt;N97,"●",""))))</f>
        <v/>
      </c>
      <c r="L97" s="46"/>
      <c r="M97" s="46" t="s">
        <v>9</v>
      </c>
      <c r="N97" s="46"/>
      <c r="O97" s="45" t="str">
        <f>IF(OR(P97="",R97=""),"",IF(P97=R97,"△",IF(P97&gt;R97,"○",IF(P97&lt;R97,"●",""))))</f>
        <v/>
      </c>
      <c r="P97" s="46"/>
      <c r="Q97" s="46" t="s">
        <v>9</v>
      </c>
      <c r="R97" s="46"/>
      <c r="S97" s="45" t="str">
        <f>IF(OR(T97="",V97=""),"",IF(T97=V97,"△",IF(T97&gt;V97,"○",IF(T97&lt;V97,"●",""))))</f>
        <v/>
      </c>
      <c r="T97" s="46"/>
      <c r="U97" s="46" t="s">
        <v>9</v>
      </c>
      <c r="V97" s="46"/>
      <c r="W97" s="45" t="str">
        <f>IF(OR(X97="",Z97=""),"",IF(X97=Z97,"△",IF(X97&gt;Z97,"○",IF(X97&lt;Z97,"●",""))))</f>
        <v/>
      </c>
      <c r="X97" s="46"/>
      <c r="Y97" s="46" t="s">
        <v>9</v>
      </c>
      <c r="Z97" s="46"/>
      <c r="AA97" s="45" t="str">
        <f>IF(OR(AB97="",AD97=""),"",IF(AB97=AD97,"△",IF(AB97&gt;AD97,"○",IF(AB97&lt;AD97,"●",""))))</f>
        <v/>
      </c>
      <c r="AB97" s="46"/>
      <c r="AC97" s="46" t="s">
        <v>9</v>
      </c>
      <c r="AD97" s="46"/>
      <c r="AE97" s="45" t="str">
        <f>IF(OR(AF97="",AH97=""),"",IF(AF97=AH97,"△",IF(AF97&gt;AH97,"○",IF(AF97&lt;AH97,"●",""))))</f>
        <v/>
      </c>
      <c r="AF97" s="46"/>
      <c r="AG97" s="46" t="s">
        <v>9</v>
      </c>
      <c r="AH97" s="46"/>
      <c r="AI97" s="45" t="str">
        <f>IF(OR(AJ97="",AL97=""),"",IF(AJ97=AL97,"△",IF(AJ97&gt;AL97,"○",IF(AJ97&lt;AL97,"●",""))))</f>
        <v/>
      </c>
      <c r="AJ97" s="46"/>
      <c r="AK97" s="46" t="s">
        <v>9</v>
      </c>
      <c r="AL97" s="46"/>
      <c r="AM97" s="45" t="str">
        <f>IF(OR(AN97="",AP97=""),"",IF(AN97=AP97,"△",IF(AN97&gt;AP97,"○",IF(AN97&lt;AP97,"●",""))))</f>
        <v/>
      </c>
      <c r="AN97" s="46"/>
      <c r="AO97" s="46" t="s">
        <v>9</v>
      </c>
      <c r="AP97" s="46"/>
      <c r="AQ97" s="45" t="str">
        <f t="shared" ref="AQ97" si="43">IF(OR(AR97="",AT97=""),"",IF(AR97=AT97,"△",IF(AR97&gt;AT97,"○",IF(AR97&lt;AT97,"●",""))))</f>
        <v/>
      </c>
      <c r="AR97" s="46"/>
      <c r="AS97" s="46" t="s">
        <v>9</v>
      </c>
      <c r="AT97" s="46"/>
      <c r="AU97" s="69"/>
      <c r="AV97" s="68"/>
      <c r="AW97" s="68"/>
      <c r="AX97" s="68"/>
      <c r="AY97" s="276"/>
      <c r="AZ97" s="279"/>
      <c r="BA97" s="270"/>
      <c r="BB97" s="282"/>
      <c r="BC97" s="276"/>
      <c r="BD97" s="279"/>
      <c r="BE97" s="270"/>
      <c r="BF97" s="273"/>
    </row>
    <row r="98" spans="1:58">
      <c r="A98" s="274">
        <v>27</v>
      </c>
      <c r="B98" s="313" t="str">
        <f>IF(組み分け!J24="","",組み分け!J24)</f>
        <v>犬山クラブＡ</v>
      </c>
      <c r="C98" s="316" t="str">
        <f>IF(K92="","",K92)</f>
        <v/>
      </c>
      <c r="D98" s="299"/>
      <c r="E98" s="299"/>
      <c r="F98" s="299"/>
      <c r="G98" s="298" t="str">
        <f>IF(K95="","",K95)</f>
        <v/>
      </c>
      <c r="H98" s="299"/>
      <c r="I98" s="299"/>
      <c r="J98" s="299"/>
      <c r="K98" s="286"/>
      <c r="L98" s="287"/>
      <c r="M98" s="287"/>
      <c r="N98" s="287"/>
      <c r="O98" s="305"/>
      <c r="P98" s="306"/>
      <c r="Q98" s="306"/>
      <c r="R98" s="307"/>
      <c r="S98" s="305"/>
      <c r="T98" s="306"/>
      <c r="U98" s="306"/>
      <c r="V98" s="307"/>
      <c r="W98" s="322"/>
      <c r="X98" s="299"/>
      <c r="Y98" s="299"/>
      <c r="Z98" s="300"/>
      <c r="AA98" s="305"/>
      <c r="AB98" s="306"/>
      <c r="AC98" s="306"/>
      <c r="AD98" s="307"/>
      <c r="AE98" s="305"/>
      <c r="AF98" s="306"/>
      <c r="AG98" s="306"/>
      <c r="AH98" s="307"/>
      <c r="AI98" s="305"/>
      <c r="AJ98" s="306"/>
      <c r="AK98" s="306"/>
      <c r="AL98" s="307"/>
      <c r="AM98" s="305"/>
      <c r="AN98" s="306"/>
      <c r="AO98" s="306"/>
      <c r="AP98" s="307"/>
      <c r="AQ98" s="305"/>
      <c r="AR98" s="306"/>
      <c r="AS98" s="306"/>
      <c r="AT98" s="307"/>
      <c r="AU98" s="321"/>
      <c r="AV98" s="287"/>
      <c r="AW98" s="287"/>
      <c r="AX98" s="288"/>
      <c r="AY98" s="274"/>
      <c r="AZ98" s="277"/>
      <c r="BA98" s="268"/>
      <c r="BB98" s="280"/>
      <c r="BC98" s="274"/>
      <c r="BD98" s="277"/>
      <c r="BE98" s="268"/>
      <c r="BF98" s="271"/>
    </row>
    <row r="99" spans="1:58">
      <c r="A99" s="275"/>
      <c r="B99" s="314"/>
      <c r="C99" s="312" t="str">
        <f>IF(K93="","",K93)</f>
        <v/>
      </c>
      <c r="D99" s="320"/>
      <c r="E99" s="320"/>
      <c r="F99" s="320"/>
      <c r="G99" s="284" t="str">
        <f>IF(K96="","",K96)</f>
        <v/>
      </c>
      <c r="H99" s="320"/>
      <c r="I99" s="320"/>
      <c r="J99" s="320"/>
      <c r="K99" s="289"/>
      <c r="L99" s="328"/>
      <c r="M99" s="328"/>
      <c r="N99" s="328"/>
      <c r="O99" s="302"/>
      <c r="P99" s="310"/>
      <c r="Q99" s="310"/>
      <c r="R99" s="310"/>
      <c r="S99" s="302"/>
      <c r="T99" s="310"/>
      <c r="U99" s="310"/>
      <c r="V99" s="304"/>
      <c r="W99" s="284"/>
      <c r="X99" s="320"/>
      <c r="Y99" s="320"/>
      <c r="Z99" s="301"/>
      <c r="AA99" s="302"/>
      <c r="AB99" s="310"/>
      <c r="AC99" s="310"/>
      <c r="AD99" s="310"/>
      <c r="AE99" s="302"/>
      <c r="AF99" s="310"/>
      <c r="AG99" s="310"/>
      <c r="AH99" s="310"/>
      <c r="AI99" s="302"/>
      <c r="AJ99" s="310"/>
      <c r="AK99" s="310"/>
      <c r="AL99" s="310"/>
      <c r="AM99" s="302"/>
      <c r="AN99" s="310"/>
      <c r="AO99" s="310"/>
      <c r="AP99" s="310"/>
      <c r="AQ99" s="302"/>
      <c r="AR99" s="310"/>
      <c r="AS99" s="310"/>
      <c r="AT99" s="310"/>
      <c r="AU99" s="289"/>
      <c r="AV99" s="328"/>
      <c r="AW99" s="328"/>
      <c r="AX99" s="291"/>
      <c r="AY99" s="275"/>
      <c r="AZ99" s="278"/>
      <c r="BA99" s="269"/>
      <c r="BB99" s="281"/>
      <c r="BC99" s="275"/>
      <c r="BD99" s="278"/>
      <c r="BE99" s="269"/>
      <c r="BF99" s="272"/>
    </row>
    <row r="100" spans="1:58">
      <c r="A100" s="276"/>
      <c r="B100" s="315"/>
      <c r="C100" s="49" t="str">
        <f>IF(OR(D100="",F100=""),"",IF(D100=F100,"△",IF(D100&gt;F100,"○",IF(D100&lt;F100,"●",""))))</f>
        <v/>
      </c>
      <c r="D100" s="46" t="str">
        <f>IF(N94="","",N94)</f>
        <v/>
      </c>
      <c r="E100" s="46" t="s">
        <v>0</v>
      </c>
      <c r="F100" s="46" t="str">
        <f>IF(L94="","",L94)</f>
        <v/>
      </c>
      <c r="G100" s="45" t="str">
        <f>IF(OR(H100="",J100=""),"",IF(H100=J100,"△",IF(H100&gt;J100,"○",IF(H100&lt;J100,"●",""))))</f>
        <v/>
      </c>
      <c r="H100" s="46" t="str">
        <f>IF(N97="","",N97)</f>
        <v/>
      </c>
      <c r="I100" s="46" t="s">
        <v>0</v>
      </c>
      <c r="J100" s="46" t="str">
        <f>IF(L97="","",L97)</f>
        <v/>
      </c>
      <c r="K100" s="295"/>
      <c r="L100" s="296"/>
      <c r="M100" s="296"/>
      <c r="N100" s="296"/>
      <c r="O100" s="45" t="str">
        <f>IF(OR(P100="",R100=""),"",IF(P100=R100,"△",IF(P100&gt;R100,"○",IF(P100&lt;R100,"●",""))))</f>
        <v/>
      </c>
      <c r="P100" s="46"/>
      <c r="Q100" s="46" t="s">
        <v>9</v>
      </c>
      <c r="R100" s="46"/>
      <c r="S100" s="45" t="str">
        <f>IF(OR(T100="",V100=""),"",IF(T100=V100,"△",IF(T100&gt;V100,"○",IF(T100&lt;V100,"●",""))))</f>
        <v/>
      </c>
      <c r="T100" s="46"/>
      <c r="U100" s="46" t="s">
        <v>9</v>
      </c>
      <c r="V100" s="46"/>
      <c r="W100" s="45" t="str">
        <f>IF(OR(X100="",Z100=""),"",IF(X100=Z100,"△",IF(X100&gt;Z100,"○",IF(X100&lt;Z100,"●",""))))</f>
        <v/>
      </c>
      <c r="X100" s="46"/>
      <c r="Y100" s="46" t="s">
        <v>9</v>
      </c>
      <c r="Z100" s="46"/>
      <c r="AA100" s="45" t="str">
        <f>IF(OR(AB100="",AD100=""),"",IF(AB100=AD100,"△",IF(AB100&gt;AD100,"○",IF(AB100&lt;AD100,"●",""))))</f>
        <v/>
      </c>
      <c r="AB100" s="46"/>
      <c r="AC100" s="46" t="s">
        <v>9</v>
      </c>
      <c r="AD100" s="50"/>
      <c r="AE100" s="45" t="str">
        <f>IF(OR(AF100="",AH100=""),"",IF(AF100=AH100,"△",IF(AF100&gt;AH100,"○",IF(AF100&lt;AH100,"●",""))))</f>
        <v/>
      </c>
      <c r="AF100" s="46"/>
      <c r="AG100" s="46" t="s">
        <v>9</v>
      </c>
      <c r="AH100" s="46"/>
      <c r="AI100" s="45" t="str">
        <f>IF(OR(AJ100="",AL100=""),"",IF(AJ100=AL100,"△",IF(AJ100&gt;AL100,"○",IF(AJ100&lt;AL100,"●",""))))</f>
        <v/>
      </c>
      <c r="AJ100" s="46"/>
      <c r="AK100" s="46" t="s">
        <v>9</v>
      </c>
      <c r="AL100" s="46"/>
      <c r="AM100" s="45" t="str">
        <f>IF(OR(AN100="",AP100=""),"",IF(AN100=AP100,"△",IF(AN100&gt;AP100,"○",IF(AN100&lt;AP100,"●",""))))</f>
        <v/>
      </c>
      <c r="AN100" s="46"/>
      <c r="AO100" s="46" t="s">
        <v>9</v>
      </c>
      <c r="AP100" s="46"/>
      <c r="AQ100" s="45" t="str">
        <f t="shared" ref="AQ100" si="44">IF(OR(AR100="",AT100=""),"",IF(AR100=AT100,"△",IF(AR100&gt;AT100,"○",IF(AR100&lt;AT100,"●",""))))</f>
        <v/>
      </c>
      <c r="AR100" s="46"/>
      <c r="AS100" s="46" t="s">
        <v>9</v>
      </c>
      <c r="AT100" s="46"/>
      <c r="AU100" s="69"/>
      <c r="AV100" s="68"/>
      <c r="AW100" s="68"/>
      <c r="AX100" s="68"/>
      <c r="AY100" s="276"/>
      <c r="AZ100" s="279"/>
      <c r="BA100" s="270"/>
      <c r="BB100" s="282"/>
      <c r="BC100" s="276"/>
      <c r="BD100" s="279"/>
      <c r="BE100" s="270"/>
      <c r="BF100" s="273"/>
    </row>
    <row r="101" spans="1:58">
      <c r="A101" s="274">
        <v>28</v>
      </c>
      <c r="B101" s="313" t="str">
        <f>IF(組み分け!J25="","",組み分け!J25)</f>
        <v>弥富ＪＳＳ</v>
      </c>
      <c r="C101" s="316" t="str">
        <f>IF(O92="","",O92)</f>
        <v/>
      </c>
      <c r="D101" s="299"/>
      <c r="E101" s="299"/>
      <c r="F101" s="299"/>
      <c r="G101" s="298" t="str">
        <f>IF(O95="","",O95)</f>
        <v/>
      </c>
      <c r="H101" s="299"/>
      <c r="I101" s="299"/>
      <c r="J101" s="299"/>
      <c r="K101" s="298" t="str">
        <f>IF(O98="","",O98)</f>
        <v/>
      </c>
      <c r="L101" s="299"/>
      <c r="M101" s="299"/>
      <c r="N101" s="299"/>
      <c r="O101" s="286"/>
      <c r="P101" s="287"/>
      <c r="Q101" s="287"/>
      <c r="R101" s="288"/>
      <c r="S101" s="305"/>
      <c r="T101" s="306"/>
      <c r="U101" s="306"/>
      <c r="V101" s="307"/>
      <c r="W101" s="305"/>
      <c r="X101" s="306"/>
      <c r="Y101" s="306"/>
      <c r="Z101" s="307"/>
      <c r="AA101" s="305"/>
      <c r="AB101" s="306"/>
      <c r="AC101" s="306"/>
      <c r="AD101" s="306"/>
      <c r="AE101" s="305"/>
      <c r="AF101" s="306"/>
      <c r="AG101" s="306"/>
      <c r="AH101" s="306"/>
      <c r="AI101" s="305"/>
      <c r="AJ101" s="306"/>
      <c r="AK101" s="306"/>
      <c r="AL101" s="306"/>
      <c r="AM101" s="305"/>
      <c r="AN101" s="306"/>
      <c r="AO101" s="306"/>
      <c r="AP101" s="306"/>
      <c r="AQ101" s="305"/>
      <c r="AR101" s="306"/>
      <c r="AS101" s="306"/>
      <c r="AT101" s="306"/>
      <c r="AU101" s="323"/>
      <c r="AV101" s="324"/>
      <c r="AW101" s="324"/>
      <c r="AX101" s="324"/>
      <c r="AY101" s="274"/>
      <c r="AZ101" s="277"/>
      <c r="BA101" s="268"/>
      <c r="BB101" s="280"/>
      <c r="BC101" s="274"/>
      <c r="BD101" s="277"/>
      <c r="BE101" s="268"/>
      <c r="BF101" s="271"/>
    </row>
    <row r="102" spans="1:58">
      <c r="A102" s="275"/>
      <c r="B102" s="314"/>
      <c r="C102" s="312" t="str">
        <f>IF(O93="","",O93)</f>
        <v/>
      </c>
      <c r="D102" s="320"/>
      <c r="E102" s="320"/>
      <c r="F102" s="320"/>
      <c r="G102" s="284" t="str">
        <f>IF(O96="","",O96)</f>
        <v/>
      </c>
      <c r="H102" s="320"/>
      <c r="I102" s="320"/>
      <c r="J102" s="320"/>
      <c r="K102" s="284" t="str">
        <f>IF(O99="","",O99)</f>
        <v/>
      </c>
      <c r="L102" s="320"/>
      <c r="M102" s="320"/>
      <c r="N102" s="320"/>
      <c r="O102" s="289"/>
      <c r="P102" s="328"/>
      <c r="Q102" s="328"/>
      <c r="R102" s="291"/>
      <c r="S102" s="302"/>
      <c r="T102" s="310"/>
      <c r="U102" s="310"/>
      <c r="V102" s="310"/>
      <c r="W102" s="302"/>
      <c r="X102" s="310"/>
      <c r="Y102" s="310"/>
      <c r="Z102" s="310"/>
      <c r="AA102" s="325"/>
      <c r="AB102" s="326"/>
      <c r="AC102" s="326"/>
      <c r="AD102" s="327"/>
      <c r="AE102" s="302"/>
      <c r="AF102" s="310"/>
      <c r="AG102" s="310"/>
      <c r="AH102" s="310"/>
      <c r="AI102" s="302"/>
      <c r="AJ102" s="310"/>
      <c r="AK102" s="310"/>
      <c r="AL102" s="310"/>
      <c r="AM102" s="302"/>
      <c r="AN102" s="310"/>
      <c r="AO102" s="310"/>
      <c r="AP102" s="310"/>
      <c r="AQ102" s="302"/>
      <c r="AR102" s="310"/>
      <c r="AS102" s="310"/>
      <c r="AT102" s="310"/>
      <c r="AU102" s="308"/>
      <c r="AV102" s="309"/>
      <c r="AW102" s="309"/>
      <c r="AX102" s="309"/>
      <c r="AY102" s="275"/>
      <c r="AZ102" s="278"/>
      <c r="BA102" s="269"/>
      <c r="BB102" s="281"/>
      <c r="BC102" s="275"/>
      <c r="BD102" s="278"/>
      <c r="BE102" s="269"/>
      <c r="BF102" s="272"/>
    </row>
    <row r="103" spans="1:58">
      <c r="A103" s="276"/>
      <c r="B103" s="315"/>
      <c r="C103" s="49" t="str">
        <f>IF(OR(D103="",F103=""),"",IF(D103=F103,"△",IF(D103&gt;F103,"○",IF(D103&lt;F103,"●",""))))</f>
        <v/>
      </c>
      <c r="D103" s="46" t="str">
        <f>IF(R94="","",R94)</f>
        <v/>
      </c>
      <c r="E103" s="46" t="s">
        <v>0</v>
      </c>
      <c r="F103" s="46" t="str">
        <f>IF(P94="","",P94)</f>
        <v/>
      </c>
      <c r="G103" s="45" t="str">
        <f>IF(OR(H103="",J103=""),"",IF(H103=J103,"△",IF(H103&gt;J103,"○",IF(H103&lt;J103,"●",""))))</f>
        <v/>
      </c>
      <c r="H103" s="46" t="str">
        <f>IF(R97="","",R97)</f>
        <v/>
      </c>
      <c r="I103" s="46" t="s">
        <v>0</v>
      </c>
      <c r="J103" s="46" t="str">
        <f>IF(P97="","",P97)</f>
        <v/>
      </c>
      <c r="K103" s="45" t="str">
        <f>IF(OR(L103="",N103=""),"",IF(L103=N103,"△",IF(L103&gt;N103,"○",IF(L103&lt;N103,"●",""))))</f>
        <v/>
      </c>
      <c r="L103" s="46" t="str">
        <f>IF(R100="","",R100)</f>
        <v/>
      </c>
      <c r="M103" s="46" t="s">
        <v>0</v>
      </c>
      <c r="N103" s="46" t="str">
        <f>IF(P100="","",P100)</f>
        <v/>
      </c>
      <c r="O103" s="295"/>
      <c r="P103" s="296"/>
      <c r="Q103" s="296"/>
      <c r="R103" s="297"/>
      <c r="S103" s="45" t="str">
        <f>IF(OR(T103="",V103=""),"",IF(T103=V103,"△",IF(T103&gt;V103,"○",IF(T103&lt;V103,"●",""))))</f>
        <v/>
      </c>
      <c r="T103" s="46"/>
      <c r="U103" s="46" t="s">
        <v>9</v>
      </c>
      <c r="V103" s="46"/>
      <c r="W103" s="45" t="str">
        <f>IF(OR(X103="",Z103=""),"",IF(X103=Z103,"△",IF(X103&gt;Z103,"○",IF(X103&lt;Z103,"●",""))))</f>
        <v/>
      </c>
      <c r="X103" s="46"/>
      <c r="Y103" s="46" t="s">
        <v>9</v>
      </c>
      <c r="Z103" s="46"/>
      <c r="AA103" s="45" t="str">
        <f>IF(OR(AB103="",AD103=""),"",IF(AB103=AD103,"△",IF(AB103&gt;AD103,"○",IF(AB103&lt;AD103,"●",""))))</f>
        <v/>
      </c>
      <c r="AB103" s="46"/>
      <c r="AC103" s="46" t="s">
        <v>9</v>
      </c>
      <c r="AD103" s="46"/>
      <c r="AE103" s="45" t="str">
        <f>IF(OR(AF103="",AH103=""),"",IF(AF103=AH103,"△",IF(AF103&gt;AH103,"○",IF(AF103&lt;AH103,"●",""))))</f>
        <v/>
      </c>
      <c r="AF103" s="46"/>
      <c r="AG103" s="46" t="s">
        <v>9</v>
      </c>
      <c r="AH103" s="46"/>
      <c r="AI103" s="45" t="str">
        <f>IF(OR(AJ103="",AL103=""),"",IF(AJ103=AL103,"△",IF(AJ103&gt;AL103,"○",IF(AJ103&lt;AL103,"●",""))))</f>
        <v/>
      </c>
      <c r="AJ103" s="46"/>
      <c r="AK103" s="46" t="s">
        <v>9</v>
      </c>
      <c r="AL103" s="46"/>
      <c r="AM103" s="45" t="str">
        <f>IF(OR(AN103="",AP103=""),"",IF(AN103=AP103,"△",IF(AN103&gt;AP103,"○",IF(AN103&lt;AP103,"●",""))))</f>
        <v/>
      </c>
      <c r="AN103" s="46"/>
      <c r="AO103" s="46" t="s">
        <v>9</v>
      </c>
      <c r="AP103" s="46"/>
      <c r="AQ103" s="45" t="str">
        <f t="shared" ref="AQ103" si="45">IF(OR(AR103="",AT103=""),"",IF(AR103=AT103,"△",IF(AR103&gt;AT103,"○",IF(AR103&lt;AT103,"●",""))))</f>
        <v/>
      </c>
      <c r="AR103" s="46"/>
      <c r="AS103" s="46" t="s">
        <v>9</v>
      </c>
      <c r="AT103" s="46"/>
      <c r="AU103" s="69"/>
      <c r="AV103" s="68"/>
      <c r="AW103" s="68"/>
      <c r="AX103" s="68"/>
      <c r="AY103" s="276"/>
      <c r="AZ103" s="279"/>
      <c r="BA103" s="270"/>
      <c r="BB103" s="282"/>
      <c r="BC103" s="276"/>
      <c r="BD103" s="279"/>
      <c r="BE103" s="270"/>
      <c r="BF103" s="273"/>
    </row>
    <row r="104" spans="1:58">
      <c r="A104" s="274">
        <v>29</v>
      </c>
      <c r="B104" s="313" t="str">
        <f>IF(組み分け!J26="","",組み分け!J26)</f>
        <v>アシストＦＣ</v>
      </c>
      <c r="C104" s="316" t="str">
        <f>IF(S92="","",S92)</f>
        <v/>
      </c>
      <c r="D104" s="299"/>
      <c r="E104" s="299"/>
      <c r="F104" s="299"/>
      <c r="G104" s="298" t="str">
        <f>IF(S95="","",S95)</f>
        <v/>
      </c>
      <c r="H104" s="299"/>
      <c r="I104" s="299"/>
      <c r="J104" s="299"/>
      <c r="K104" s="298" t="str">
        <f>IF(S98="","",S98)</f>
        <v/>
      </c>
      <c r="L104" s="299"/>
      <c r="M104" s="299"/>
      <c r="N104" s="299"/>
      <c r="O104" s="298" t="str">
        <f>IF(S101="","",S101)</f>
        <v/>
      </c>
      <c r="P104" s="299"/>
      <c r="Q104" s="299"/>
      <c r="R104" s="300"/>
      <c r="S104" s="286"/>
      <c r="T104" s="287"/>
      <c r="U104" s="287"/>
      <c r="V104" s="288"/>
      <c r="W104" s="305"/>
      <c r="X104" s="306"/>
      <c r="Y104" s="306"/>
      <c r="Z104" s="307"/>
      <c r="AA104" s="322"/>
      <c r="AB104" s="299"/>
      <c r="AC104" s="299"/>
      <c r="AD104" s="300"/>
      <c r="AE104" s="305"/>
      <c r="AF104" s="306"/>
      <c r="AG104" s="306"/>
      <c r="AH104" s="307"/>
      <c r="AI104" s="305"/>
      <c r="AJ104" s="306"/>
      <c r="AK104" s="306"/>
      <c r="AL104" s="307"/>
      <c r="AM104" s="305"/>
      <c r="AN104" s="306"/>
      <c r="AO104" s="306"/>
      <c r="AP104" s="307"/>
      <c r="AQ104" s="305"/>
      <c r="AR104" s="306"/>
      <c r="AS104" s="306"/>
      <c r="AT104" s="307"/>
      <c r="AU104" s="323"/>
      <c r="AV104" s="324"/>
      <c r="AW104" s="324"/>
      <c r="AX104" s="324"/>
      <c r="AY104" s="274"/>
      <c r="AZ104" s="277"/>
      <c r="BA104" s="268"/>
      <c r="BB104" s="280"/>
      <c r="BC104" s="274"/>
      <c r="BD104" s="277"/>
      <c r="BE104" s="268"/>
      <c r="BF104" s="271"/>
    </row>
    <row r="105" spans="1:58">
      <c r="A105" s="275"/>
      <c r="B105" s="314"/>
      <c r="C105" s="312" t="str">
        <f>IF(S93="","",S93)</f>
        <v/>
      </c>
      <c r="D105" s="320"/>
      <c r="E105" s="320"/>
      <c r="F105" s="320"/>
      <c r="G105" s="284" t="str">
        <f>IF(S96="","",S96)</f>
        <v/>
      </c>
      <c r="H105" s="320"/>
      <c r="I105" s="320"/>
      <c r="J105" s="320"/>
      <c r="K105" s="284" t="str">
        <f>IF(S99="","",S99)</f>
        <v/>
      </c>
      <c r="L105" s="320"/>
      <c r="M105" s="320"/>
      <c r="N105" s="320"/>
      <c r="O105" s="284" t="str">
        <f>IF(S102="","",S102)</f>
        <v/>
      </c>
      <c r="P105" s="320"/>
      <c r="Q105" s="320"/>
      <c r="R105" s="301"/>
      <c r="S105" s="289"/>
      <c r="T105" s="328"/>
      <c r="U105" s="328"/>
      <c r="V105" s="291"/>
      <c r="W105" s="302"/>
      <c r="X105" s="310"/>
      <c r="Y105" s="310"/>
      <c r="Z105" s="310"/>
      <c r="AA105" s="284"/>
      <c r="AB105" s="320"/>
      <c r="AC105" s="320"/>
      <c r="AD105" s="301"/>
      <c r="AE105" s="302"/>
      <c r="AF105" s="310"/>
      <c r="AG105" s="310"/>
      <c r="AH105" s="310"/>
      <c r="AI105" s="302"/>
      <c r="AJ105" s="310"/>
      <c r="AK105" s="310"/>
      <c r="AL105" s="310"/>
      <c r="AM105" s="302"/>
      <c r="AN105" s="310"/>
      <c r="AO105" s="310"/>
      <c r="AP105" s="310"/>
      <c r="AQ105" s="302"/>
      <c r="AR105" s="310"/>
      <c r="AS105" s="310"/>
      <c r="AT105" s="310"/>
      <c r="AU105" s="308"/>
      <c r="AV105" s="309"/>
      <c r="AW105" s="309"/>
      <c r="AX105" s="309"/>
      <c r="AY105" s="275"/>
      <c r="AZ105" s="278"/>
      <c r="BA105" s="269"/>
      <c r="BB105" s="281"/>
      <c r="BC105" s="275"/>
      <c r="BD105" s="278"/>
      <c r="BE105" s="269"/>
      <c r="BF105" s="272"/>
    </row>
    <row r="106" spans="1:58">
      <c r="A106" s="276"/>
      <c r="B106" s="315"/>
      <c r="C106" s="49" t="str">
        <f>IF(OR(D106="",F106=""),"",IF(D106=F106,"△",IF(D106&gt;F106,"○",IF(D106&lt;F106,"●",""))))</f>
        <v/>
      </c>
      <c r="D106" s="46" t="str">
        <f>IF(V94="","",V94)</f>
        <v/>
      </c>
      <c r="E106" s="46" t="s">
        <v>0</v>
      </c>
      <c r="F106" s="46" t="str">
        <f>IF(T94="","",T94)</f>
        <v/>
      </c>
      <c r="G106" s="45" t="str">
        <f>IF(OR(H106="",J106=""),"",IF(H106=J106,"△",IF(H106&gt;J106,"○",IF(H106&lt;J106,"●",""))))</f>
        <v/>
      </c>
      <c r="H106" s="46" t="str">
        <f>IF(V97="","",V97)</f>
        <v/>
      </c>
      <c r="I106" s="46" t="s">
        <v>0</v>
      </c>
      <c r="J106" s="46" t="str">
        <f>IF(T97="","",T97)</f>
        <v/>
      </c>
      <c r="K106" s="45" t="str">
        <f>IF(OR(L106="",N106=""),"",IF(L106=N106,"△",IF(L106&gt;N106,"○",IF(L106&lt;N106,"●",""))))</f>
        <v/>
      </c>
      <c r="L106" s="46" t="str">
        <f>IF(V100="","",V100)</f>
        <v/>
      </c>
      <c r="M106" s="46" t="s">
        <v>0</v>
      </c>
      <c r="N106" s="46" t="str">
        <f>IF(T100="","",T100)</f>
        <v/>
      </c>
      <c r="O106" s="45" t="str">
        <f>IF(OR(P106="",R106=""),"",IF(P106=R106,"△",IF(P106&gt;R106,"○",IF(P106&lt;R106,"●",""))))</f>
        <v/>
      </c>
      <c r="P106" s="46" t="str">
        <f>IF(V103="","",V103)</f>
        <v/>
      </c>
      <c r="Q106" s="46" t="s">
        <v>0</v>
      </c>
      <c r="R106" s="50" t="str">
        <f>IF(T103="","",T103)</f>
        <v/>
      </c>
      <c r="S106" s="295"/>
      <c r="T106" s="296"/>
      <c r="U106" s="296"/>
      <c r="V106" s="297"/>
      <c r="W106" s="45" t="str">
        <f>IF(OR(X106="",Z106=""),"",IF(X106=Z106,"△",IF(X106&gt;Z106,"○",IF(X106&lt;Z106,"●",""))))</f>
        <v/>
      </c>
      <c r="X106" s="46"/>
      <c r="Y106" s="46" t="s">
        <v>9</v>
      </c>
      <c r="Z106" s="50"/>
      <c r="AA106" s="45" t="str">
        <f>IF(OR(AB106="",AD106=""),"",IF(AB106=AD106,"△",IF(AB106&gt;AD106,"○",IF(AB106&lt;AD106,"●",""))))</f>
        <v/>
      </c>
      <c r="AB106" s="46"/>
      <c r="AC106" s="46" t="s">
        <v>9</v>
      </c>
      <c r="AD106" s="46"/>
      <c r="AE106" s="45" t="str">
        <f>IF(OR(AF106="",AH106=""),"",IF(AF106=AH106,"△",IF(AF106&gt;AH106,"○",IF(AF106&lt;AH106,"●",""))))</f>
        <v/>
      </c>
      <c r="AF106" s="46"/>
      <c r="AG106" s="46" t="s">
        <v>9</v>
      </c>
      <c r="AH106" s="46"/>
      <c r="AI106" s="45" t="str">
        <f>IF(OR(AJ106="",AL106=""),"",IF(AJ106=AL106,"△",IF(AJ106&gt;AL106,"○",IF(AJ106&lt;AL106,"●",""))))</f>
        <v/>
      </c>
      <c r="AJ106" s="46"/>
      <c r="AK106" s="46" t="s">
        <v>9</v>
      </c>
      <c r="AL106" s="46"/>
      <c r="AM106" s="45" t="str">
        <f>IF(OR(AN106="",AP106=""),"",IF(AN106=AP106,"△",IF(AN106&gt;AP106,"○",IF(AN106&lt;AP106,"●",""))))</f>
        <v/>
      </c>
      <c r="AN106" s="46"/>
      <c r="AO106" s="46" t="s">
        <v>9</v>
      </c>
      <c r="AP106" s="46"/>
      <c r="AQ106" s="45" t="str">
        <f t="shared" ref="AQ106" si="46">IF(OR(AR106="",AT106=""),"",IF(AR106=AT106,"△",IF(AR106&gt;AT106,"○",IF(AR106&lt;AT106,"●",""))))</f>
        <v/>
      </c>
      <c r="AR106" s="46"/>
      <c r="AS106" s="46" t="s">
        <v>9</v>
      </c>
      <c r="AT106" s="46"/>
      <c r="AU106" s="69"/>
      <c r="AV106" s="68"/>
      <c r="AW106" s="68"/>
      <c r="AX106" s="68"/>
      <c r="AY106" s="276"/>
      <c r="AZ106" s="279"/>
      <c r="BA106" s="270"/>
      <c r="BB106" s="282"/>
      <c r="BC106" s="276"/>
      <c r="BD106" s="279"/>
      <c r="BE106" s="270"/>
      <c r="BF106" s="273"/>
    </row>
    <row r="107" spans="1:58">
      <c r="A107" s="274">
        <v>30</v>
      </c>
      <c r="B107" s="313" t="str">
        <f>IF(組み分け!J27="","",組み分け!J27)</f>
        <v>Ｆ.Ｃ.ＤＩＶＩＮＥ Ｂ</v>
      </c>
      <c r="C107" s="316" t="str">
        <f>IF(W92="","",W92)</f>
        <v/>
      </c>
      <c r="D107" s="299"/>
      <c r="E107" s="299"/>
      <c r="F107" s="299"/>
      <c r="G107" s="298" t="str">
        <f>IF(W95="","",W95)</f>
        <v/>
      </c>
      <c r="H107" s="299"/>
      <c r="I107" s="299"/>
      <c r="J107" s="299"/>
      <c r="K107" s="298" t="str">
        <f>IF(W98="","",W98)</f>
        <v/>
      </c>
      <c r="L107" s="299"/>
      <c r="M107" s="299"/>
      <c r="N107" s="299"/>
      <c r="O107" s="298" t="str">
        <f>IF(W101="","",W101)</f>
        <v/>
      </c>
      <c r="P107" s="299"/>
      <c r="Q107" s="299"/>
      <c r="R107" s="299"/>
      <c r="S107" s="298" t="str">
        <f>IF(W104="","",W104)</f>
        <v/>
      </c>
      <c r="T107" s="299"/>
      <c r="U107" s="299"/>
      <c r="V107" s="300"/>
      <c r="W107" s="286"/>
      <c r="X107" s="287"/>
      <c r="Y107" s="287"/>
      <c r="Z107" s="288"/>
      <c r="AA107" s="322"/>
      <c r="AB107" s="299"/>
      <c r="AC107" s="299"/>
      <c r="AD107" s="300"/>
      <c r="AE107" s="305"/>
      <c r="AF107" s="306"/>
      <c r="AG107" s="306"/>
      <c r="AH107" s="307"/>
      <c r="AI107" s="305"/>
      <c r="AJ107" s="306"/>
      <c r="AK107" s="306"/>
      <c r="AL107" s="307"/>
      <c r="AM107" s="305"/>
      <c r="AN107" s="306"/>
      <c r="AO107" s="306"/>
      <c r="AP107" s="307"/>
      <c r="AQ107" s="305"/>
      <c r="AR107" s="306"/>
      <c r="AS107" s="306"/>
      <c r="AT107" s="307"/>
      <c r="AU107" s="321"/>
      <c r="AV107" s="287"/>
      <c r="AW107" s="287"/>
      <c r="AX107" s="288"/>
      <c r="AY107" s="274"/>
      <c r="AZ107" s="277"/>
      <c r="BA107" s="268"/>
      <c r="BB107" s="280"/>
      <c r="BC107" s="274"/>
      <c r="BD107" s="277"/>
      <c r="BE107" s="268"/>
      <c r="BF107" s="271"/>
    </row>
    <row r="108" spans="1:58">
      <c r="A108" s="275"/>
      <c r="B108" s="314"/>
      <c r="C108" s="312" t="str">
        <f>IF(W93="","",W93)</f>
        <v/>
      </c>
      <c r="D108" s="320"/>
      <c r="E108" s="320"/>
      <c r="F108" s="320"/>
      <c r="G108" s="284" t="str">
        <f>IF(W96="","",W96)</f>
        <v/>
      </c>
      <c r="H108" s="320"/>
      <c r="I108" s="320"/>
      <c r="J108" s="320"/>
      <c r="K108" s="284" t="str">
        <f>IF(W99="","",W99)</f>
        <v/>
      </c>
      <c r="L108" s="320"/>
      <c r="M108" s="320"/>
      <c r="N108" s="320"/>
      <c r="O108" s="284" t="str">
        <f>IF(W102="","",W102)</f>
        <v/>
      </c>
      <c r="P108" s="320"/>
      <c r="Q108" s="320"/>
      <c r="R108" s="320"/>
      <c r="S108" s="284" t="str">
        <f>IF(W105="","",W105)</f>
        <v/>
      </c>
      <c r="T108" s="320"/>
      <c r="U108" s="320"/>
      <c r="V108" s="301"/>
      <c r="W108" s="289"/>
      <c r="X108" s="328"/>
      <c r="Y108" s="328"/>
      <c r="Z108" s="291"/>
      <c r="AA108" s="284"/>
      <c r="AB108" s="320"/>
      <c r="AC108" s="320"/>
      <c r="AD108" s="301"/>
      <c r="AE108" s="302"/>
      <c r="AF108" s="310"/>
      <c r="AG108" s="310"/>
      <c r="AH108" s="310"/>
      <c r="AI108" s="302"/>
      <c r="AJ108" s="310"/>
      <c r="AK108" s="310"/>
      <c r="AL108" s="310"/>
      <c r="AM108" s="302"/>
      <c r="AN108" s="310"/>
      <c r="AO108" s="310"/>
      <c r="AP108" s="310"/>
      <c r="AQ108" s="302"/>
      <c r="AR108" s="310"/>
      <c r="AS108" s="310"/>
      <c r="AT108" s="310"/>
      <c r="AU108" s="289"/>
      <c r="AV108" s="328"/>
      <c r="AW108" s="328"/>
      <c r="AX108" s="291"/>
      <c r="AY108" s="275"/>
      <c r="AZ108" s="278"/>
      <c r="BA108" s="269"/>
      <c r="BB108" s="281"/>
      <c r="BC108" s="275"/>
      <c r="BD108" s="278"/>
      <c r="BE108" s="269"/>
      <c r="BF108" s="272"/>
    </row>
    <row r="109" spans="1:58">
      <c r="A109" s="276"/>
      <c r="B109" s="315"/>
      <c r="C109" s="49" t="str">
        <f>IF(OR(D109="",F109=""),"",IF(D109=F109,"△",IF(D109&gt;F109,"○",IF(D109&lt;F109,"●",""))))</f>
        <v/>
      </c>
      <c r="D109" s="46" t="str">
        <f>IF(Z94="","",Z94)</f>
        <v/>
      </c>
      <c r="E109" s="46" t="s">
        <v>0</v>
      </c>
      <c r="F109" s="46" t="str">
        <f>IF(X94="","",X94)</f>
        <v/>
      </c>
      <c r="G109" s="45" t="str">
        <f>IF(OR(H109="",J109=""),"",IF(H109=J109,"△",IF(H109&gt;J109,"○",IF(H109&lt;J109,"●",""))))</f>
        <v/>
      </c>
      <c r="H109" s="46" t="str">
        <f>IF(Z97="","",Z97)</f>
        <v/>
      </c>
      <c r="I109" s="46" t="s">
        <v>0</v>
      </c>
      <c r="J109" s="46" t="str">
        <f>IF(X97="","",X97)</f>
        <v/>
      </c>
      <c r="K109" s="45" t="str">
        <f>IF(OR(L109="",N109=""),"",IF(L109=N109,"△",IF(L109&gt;N109,"○",IF(L109&lt;N109,"●",""))))</f>
        <v/>
      </c>
      <c r="L109" s="46" t="str">
        <f>IF(Z100="","",Z100)</f>
        <v/>
      </c>
      <c r="M109" s="46" t="s">
        <v>0</v>
      </c>
      <c r="N109" s="46" t="str">
        <f>IF(X100="","",X100)</f>
        <v/>
      </c>
      <c r="O109" s="45" t="str">
        <f>IF(OR(P109="",R109=""),"",IF(P109=R109,"△",IF(P109&gt;R109,"○",IF(P109&lt;R109,"●",""))))</f>
        <v/>
      </c>
      <c r="P109" s="46" t="str">
        <f>IF(Z103="","",Z103)</f>
        <v/>
      </c>
      <c r="Q109" s="46" t="s">
        <v>0</v>
      </c>
      <c r="R109" s="46" t="str">
        <f>IF(X103="","",X103)</f>
        <v/>
      </c>
      <c r="S109" s="45" t="str">
        <f>IF(OR(T109="",V109=""),"",IF(T109=V109,"△",IF(T109&gt;V109,"○",IF(T109&lt;V109,"●",""))))</f>
        <v/>
      </c>
      <c r="T109" s="46" t="str">
        <f>IF(Z106="","",Z106)</f>
        <v/>
      </c>
      <c r="U109" s="46" t="s">
        <v>0</v>
      </c>
      <c r="V109" s="50" t="str">
        <f>IF(X106="","",X106)</f>
        <v/>
      </c>
      <c r="W109" s="295"/>
      <c r="X109" s="296"/>
      <c r="Y109" s="296"/>
      <c r="Z109" s="297"/>
      <c r="AA109" s="45" t="str">
        <f>IF(OR(AB109="",AD109=""),"",IF(AB109=AD109,"△",IF(AB109&gt;AD109,"○",IF(AB109&lt;AD109,"●",""))))</f>
        <v/>
      </c>
      <c r="AB109" s="46"/>
      <c r="AC109" s="46" t="s">
        <v>9</v>
      </c>
      <c r="AD109" s="46"/>
      <c r="AE109" s="45" t="str">
        <f>IF(OR(AF109="",AH109=""),"",IF(AF109=AH109,"△",IF(AF109&gt;AH109,"○",IF(AF109&lt;AH109,"●",""))))</f>
        <v/>
      </c>
      <c r="AF109" s="46"/>
      <c r="AG109" s="46" t="s">
        <v>9</v>
      </c>
      <c r="AH109" s="46"/>
      <c r="AI109" s="45" t="str">
        <f>IF(OR(AJ109="",AL109=""),"",IF(AJ109=AL109,"△",IF(AJ109&gt;AL109,"○",IF(AJ109&lt;AL109,"●",""))))</f>
        <v/>
      </c>
      <c r="AJ109" s="46"/>
      <c r="AK109" s="46" t="s">
        <v>9</v>
      </c>
      <c r="AL109" s="46"/>
      <c r="AM109" s="45" t="str">
        <f>IF(OR(AN109="",AP109=""),"",IF(AN109=AP109,"△",IF(AN109&gt;AP109,"○",IF(AN109&lt;AP109,"●",""))))</f>
        <v/>
      </c>
      <c r="AN109" s="46"/>
      <c r="AO109" s="46" t="s">
        <v>9</v>
      </c>
      <c r="AP109" s="46"/>
      <c r="AQ109" s="45" t="str">
        <f t="shared" ref="AQ109" si="47">IF(OR(AR109="",AT109=""),"",IF(AR109=AT109,"△",IF(AR109&gt;AT109,"○",IF(AR109&lt;AT109,"●",""))))</f>
        <v/>
      </c>
      <c r="AR109" s="46"/>
      <c r="AS109" s="46" t="s">
        <v>9</v>
      </c>
      <c r="AT109" s="46"/>
      <c r="AU109" s="69"/>
      <c r="AV109" s="68"/>
      <c r="AW109" s="68"/>
      <c r="AX109" s="68"/>
      <c r="AY109" s="276"/>
      <c r="AZ109" s="279"/>
      <c r="BA109" s="270"/>
      <c r="BB109" s="282"/>
      <c r="BC109" s="276"/>
      <c r="BD109" s="279"/>
      <c r="BE109" s="270"/>
      <c r="BF109" s="273"/>
    </row>
    <row r="110" spans="1:58">
      <c r="A110" s="274">
        <v>31</v>
      </c>
      <c r="B110" s="313" t="str">
        <f>IF(組み分け!J28="","",組み分け!J28)</f>
        <v>木曽川ＳＳＳ</v>
      </c>
      <c r="C110" s="316" t="str">
        <f>IF(AA92="","",AA92)</f>
        <v/>
      </c>
      <c r="D110" s="299"/>
      <c r="E110" s="299"/>
      <c r="F110" s="299"/>
      <c r="G110" s="298" t="str">
        <f>IF(AA95="","",AA95)</f>
        <v/>
      </c>
      <c r="H110" s="299"/>
      <c r="I110" s="299"/>
      <c r="J110" s="299"/>
      <c r="K110" s="298" t="str">
        <f>IF(AA98="","",AA98)</f>
        <v/>
      </c>
      <c r="L110" s="299"/>
      <c r="M110" s="299"/>
      <c r="N110" s="299"/>
      <c r="O110" s="298" t="str">
        <f>IF(AA101="","",AA101)</f>
        <v/>
      </c>
      <c r="P110" s="299"/>
      <c r="Q110" s="299"/>
      <c r="R110" s="299"/>
      <c r="S110" s="298" t="str">
        <f>IF(AA104="","",AA104)</f>
        <v/>
      </c>
      <c r="T110" s="299"/>
      <c r="U110" s="299"/>
      <c r="V110" s="299"/>
      <c r="W110" s="298" t="str">
        <f>IF(AA107="","",AA107)</f>
        <v/>
      </c>
      <c r="X110" s="299"/>
      <c r="Y110" s="299"/>
      <c r="Z110" s="300"/>
      <c r="AA110" s="286"/>
      <c r="AB110" s="287"/>
      <c r="AC110" s="287"/>
      <c r="AD110" s="288"/>
      <c r="AE110" s="305"/>
      <c r="AF110" s="306"/>
      <c r="AG110" s="306"/>
      <c r="AH110" s="307"/>
      <c r="AI110" s="305"/>
      <c r="AJ110" s="306"/>
      <c r="AK110" s="306"/>
      <c r="AL110" s="307"/>
      <c r="AM110" s="305"/>
      <c r="AN110" s="306"/>
      <c r="AO110" s="306"/>
      <c r="AP110" s="307"/>
      <c r="AQ110" s="305"/>
      <c r="AR110" s="306"/>
      <c r="AS110" s="306"/>
      <c r="AT110" s="307"/>
      <c r="AU110" s="323"/>
      <c r="AV110" s="324"/>
      <c r="AW110" s="324"/>
      <c r="AX110" s="324"/>
      <c r="AY110" s="274"/>
      <c r="AZ110" s="277"/>
      <c r="BA110" s="268"/>
      <c r="BB110" s="280"/>
      <c r="BC110" s="274"/>
      <c r="BD110" s="277"/>
      <c r="BE110" s="268"/>
      <c r="BF110" s="271"/>
    </row>
    <row r="111" spans="1:58">
      <c r="A111" s="275"/>
      <c r="B111" s="314"/>
      <c r="C111" s="312" t="str">
        <f>IF(AA93="","",AA93)</f>
        <v/>
      </c>
      <c r="D111" s="320"/>
      <c r="E111" s="320"/>
      <c r="F111" s="320"/>
      <c r="G111" s="284" t="str">
        <f>IF(AA96="","",AA96)</f>
        <v/>
      </c>
      <c r="H111" s="320"/>
      <c r="I111" s="320"/>
      <c r="J111" s="320"/>
      <c r="K111" s="284" t="str">
        <f>IF(AA99="","",AA99)</f>
        <v/>
      </c>
      <c r="L111" s="320"/>
      <c r="M111" s="320"/>
      <c r="N111" s="320"/>
      <c r="O111" s="284" t="str">
        <f>IF(AA102="","",AA102)</f>
        <v/>
      </c>
      <c r="P111" s="320"/>
      <c r="Q111" s="320"/>
      <c r="R111" s="320"/>
      <c r="S111" s="284" t="str">
        <f>IF(AA105="","",AA105)</f>
        <v/>
      </c>
      <c r="T111" s="320"/>
      <c r="U111" s="320"/>
      <c r="V111" s="320"/>
      <c r="W111" s="284" t="str">
        <f>IF(AA108="","",AA108)</f>
        <v/>
      </c>
      <c r="X111" s="320"/>
      <c r="Y111" s="320"/>
      <c r="Z111" s="301"/>
      <c r="AA111" s="289"/>
      <c r="AB111" s="328"/>
      <c r="AC111" s="328"/>
      <c r="AD111" s="291"/>
      <c r="AE111" s="302"/>
      <c r="AF111" s="310"/>
      <c r="AG111" s="310"/>
      <c r="AH111" s="304"/>
      <c r="AI111" s="302"/>
      <c r="AJ111" s="310"/>
      <c r="AK111" s="310"/>
      <c r="AL111" s="304"/>
      <c r="AM111" s="302"/>
      <c r="AN111" s="310"/>
      <c r="AO111" s="310"/>
      <c r="AP111" s="304"/>
      <c r="AQ111" s="302"/>
      <c r="AR111" s="310"/>
      <c r="AS111" s="310"/>
      <c r="AT111" s="304"/>
      <c r="AU111" s="308"/>
      <c r="AV111" s="309"/>
      <c r="AW111" s="309"/>
      <c r="AX111" s="309"/>
      <c r="AY111" s="275"/>
      <c r="AZ111" s="278"/>
      <c r="BA111" s="269"/>
      <c r="BB111" s="281"/>
      <c r="BC111" s="275"/>
      <c r="BD111" s="278"/>
      <c r="BE111" s="269"/>
      <c r="BF111" s="272"/>
    </row>
    <row r="112" spans="1:58">
      <c r="A112" s="276"/>
      <c r="B112" s="315"/>
      <c r="C112" s="49" t="str">
        <f>IF(OR(D112="",F112=""),"",IF(D112=F112,"△",IF(D112&gt;F112,"○",IF(D112&lt;F112,"●",""))))</f>
        <v/>
      </c>
      <c r="D112" s="46" t="str">
        <f>IF(AD94="","",AD94)</f>
        <v/>
      </c>
      <c r="E112" s="46" t="s">
        <v>0</v>
      </c>
      <c r="F112" s="46" t="str">
        <f>IF(AB94="","",AB94)</f>
        <v/>
      </c>
      <c r="G112" s="45" t="str">
        <f>IF(OR(H112="",J112=""),"",IF(H112=J112,"△",IF(H112&gt;J112,"○",IF(H112&lt;J112,"●",""))))</f>
        <v/>
      </c>
      <c r="H112" s="46" t="str">
        <f>IF(AD97="","",AD97)</f>
        <v/>
      </c>
      <c r="I112" s="46" t="s">
        <v>0</v>
      </c>
      <c r="J112" s="46" t="str">
        <f>IF(AB97="","",AB97)</f>
        <v/>
      </c>
      <c r="K112" s="45" t="str">
        <f>IF(OR(L112="",N112=""),"",IF(L112=N112,"△",IF(L112&gt;N112,"○",IF(L112&lt;N112,"●",""))))</f>
        <v/>
      </c>
      <c r="L112" s="46" t="str">
        <f>IF(AD100="","",AD100)</f>
        <v/>
      </c>
      <c r="M112" s="46" t="s">
        <v>0</v>
      </c>
      <c r="N112" s="46" t="str">
        <f>IF(AB100="","",AB100)</f>
        <v/>
      </c>
      <c r="O112" s="45" t="str">
        <f>IF(OR(P112="",R112=""),"",IF(P112=R112,"△",IF(P112&gt;R112,"○",IF(P112&lt;R112,"●",""))))</f>
        <v/>
      </c>
      <c r="P112" s="46" t="str">
        <f>IF(AD103="","",AD103)</f>
        <v/>
      </c>
      <c r="Q112" s="46" t="s">
        <v>0</v>
      </c>
      <c r="R112" s="46" t="str">
        <f>IF(AB103="","",AB103)</f>
        <v/>
      </c>
      <c r="S112" s="45" t="str">
        <f>IF(OR(T112="",V112=""),"",IF(T112=V112,"△",IF(T112&gt;V112,"○",IF(T112&lt;V112,"●",""))))</f>
        <v/>
      </c>
      <c r="T112" s="46" t="str">
        <f>IF(AD106="","",AD106)</f>
        <v/>
      </c>
      <c r="U112" s="46" t="s">
        <v>9</v>
      </c>
      <c r="V112" s="46" t="str">
        <f>IF(AB106="","",AB106)</f>
        <v/>
      </c>
      <c r="W112" s="45" t="str">
        <f>IF(OR(X112="",Z112=""),"",IF(X112=Z112,"△",IF(X112&gt;Z112,"○",IF(X112&lt;Z112,"●",""))))</f>
        <v/>
      </c>
      <c r="X112" s="46" t="str">
        <f>IF(AD109="","",AD109)</f>
        <v/>
      </c>
      <c r="Y112" s="46" t="s">
        <v>9</v>
      </c>
      <c r="Z112" s="50" t="str">
        <f>IF(AB109="","",AB109)</f>
        <v/>
      </c>
      <c r="AA112" s="295"/>
      <c r="AB112" s="296"/>
      <c r="AC112" s="296"/>
      <c r="AD112" s="297"/>
      <c r="AE112" s="45" t="str">
        <f>IF(OR(AF112="",AH112=""),"",IF(AF112=AH112,"△",IF(AF112&gt;AH112,"○",IF(AF112&lt;AH112,"●",""))))</f>
        <v/>
      </c>
      <c r="AF112" s="46"/>
      <c r="AG112" s="46" t="s">
        <v>9</v>
      </c>
      <c r="AH112" s="46"/>
      <c r="AI112" s="45" t="str">
        <f>IF(OR(AJ112="",AL112=""),"",IF(AJ112=AL112,"△",IF(AJ112&gt;AL112,"○",IF(AJ112&lt;AL112,"●",""))))</f>
        <v/>
      </c>
      <c r="AJ112" s="46"/>
      <c r="AK112" s="46" t="s">
        <v>9</v>
      </c>
      <c r="AL112" s="46"/>
      <c r="AM112" s="45" t="str">
        <f>IF(OR(AN112="",AP112=""),"",IF(AN112=AP112,"△",IF(AN112&gt;AP112,"○",IF(AN112&lt;AP112,"●",""))))</f>
        <v/>
      </c>
      <c r="AN112" s="46"/>
      <c r="AO112" s="46" t="s">
        <v>9</v>
      </c>
      <c r="AP112" s="46"/>
      <c r="AQ112" s="45" t="str">
        <f t="shared" ref="AQ112" si="48">IF(OR(AR112="",AT112=""),"",IF(AR112=AT112,"△",IF(AR112&gt;AT112,"○",IF(AR112&lt;AT112,"●",""))))</f>
        <v/>
      </c>
      <c r="AR112" s="46"/>
      <c r="AS112" s="46" t="s">
        <v>9</v>
      </c>
      <c r="AT112" s="46"/>
      <c r="AU112" s="69"/>
      <c r="AV112" s="68"/>
      <c r="AW112" s="68"/>
      <c r="AX112" s="68"/>
      <c r="AY112" s="276"/>
      <c r="AZ112" s="279"/>
      <c r="BA112" s="270"/>
      <c r="BB112" s="282"/>
      <c r="BC112" s="276"/>
      <c r="BD112" s="279"/>
      <c r="BE112" s="270"/>
      <c r="BF112" s="273"/>
    </row>
    <row r="113" spans="1:58">
      <c r="A113" s="274">
        <v>32</v>
      </c>
      <c r="B113" s="313" t="str">
        <f>IF(組み分け!J29="","",組み分け!J29)</f>
        <v>ＰｏｓｉｔｉｖｏＦＣ</v>
      </c>
      <c r="C113" s="316" t="str">
        <f>IF(AE92="","",AE92)</f>
        <v/>
      </c>
      <c r="D113" s="299"/>
      <c r="E113" s="299"/>
      <c r="F113" s="299"/>
      <c r="G113" s="298" t="str">
        <f>IF(AE95="","",AE95)</f>
        <v/>
      </c>
      <c r="H113" s="299"/>
      <c r="I113" s="299"/>
      <c r="J113" s="299"/>
      <c r="K113" s="298" t="str">
        <f>IF(AE98="","",AE98)</f>
        <v/>
      </c>
      <c r="L113" s="299"/>
      <c r="M113" s="299"/>
      <c r="N113" s="299"/>
      <c r="O113" s="298" t="str">
        <f>IF(AE101="","",AE101)</f>
        <v/>
      </c>
      <c r="P113" s="299"/>
      <c r="Q113" s="299"/>
      <c r="R113" s="299"/>
      <c r="S113" s="298" t="str">
        <f>IF(AE104="","",AE104)</f>
        <v/>
      </c>
      <c r="T113" s="299"/>
      <c r="U113" s="299"/>
      <c r="V113" s="299"/>
      <c r="W113" s="298" t="str">
        <f>IF(AE107="","",AE107)</f>
        <v/>
      </c>
      <c r="X113" s="299"/>
      <c r="Y113" s="299"/>
      <c r="Z113" s="299"/>
      <c r="AA113" s="298" t="str">
        <f>IF(AE110="","",AE110)</f>
        <v/>
      </c>
      <c r="AB113" s="299"/>
      <c r="AC113" s="299"/>
      <c r="AD113" s="300"/>
      <c r="AE113" s="286"/>
      <c r="AF113" s="287"/>
      <c r="AG113" s="287"/>
      <c r="AH113" s="288"/>
      <c r="AI113" s="305"/>
      <c r="AJ113" s="306"/>
      <c r="AK113" s="306"/>
      <c r="AL113" s="307"/>
      <c r="AM113" s="305"/>
      <c r="AN113" s="306"/>
      <c r="AO113" s="306"/>
      <c r="AP113" s="307"/>
      <c r="AQ113" s="305"/>
      <c r="AR113" s="306"/>
      <c r="AS113" s="306"/>
      <c r="AT113" s="307"/>
      <c r="AU113" s="317"/>
      <c r="AV113" s="287"/>
      <c r="AW113" s="287"/>
      <c r="AX113" s="287"/>
      <c r="AY113" s="274"/>
      <c r="AZ113" s="277"/>
      <c r="BA113" s="268"/>
      <c r="BB113" s="280"/>
      <c r="BC113" s="274"/>
      <c r="BD113" s="277"/>
      <c r="BE113" s="268"/>
      <c r="BF113" s="271"/>
    </row>
    <row r="114" spans="1:58">
      <c r="A114" s="275"/>
      <c r="B114" s="314"/>
      <c r="C114" s="312" t="str">
        <f>IF(AE93="","",AE93)</f>
        <v/>
      </c>
      <c r="D114" s="320"/>
      <c r="E114" s="320"/>
      <c r="F114" s="320"/>
      <c r="G114" s="284" t="str">
        <f>IF(AE96="","",AE96)</f>
        <v/>
      </c>
      <c r="H114" s="320"/>
      <c r="I114" s="320"/>
      <c r="J114" s="320"/>
      <c r="K114" s="284" t="str">
        <f>IF(AE99="","",AE99)</f>
        <v/>
      </c>
      <c r="L114" s="320"/>
      <c r="M114" s="320"/>
      <c r="N114" s="320"/>
      <c r="O114" s="284" t="str">
        <f>IF(AE102="","",AE102)</f>
        <v/>
      </c>
      <c r="P114" s="320"/>
      <c r="Q114" s="320"/>
      <c r="R114" s="320"/>
      <c r="S114" s="284" t="str">
        <f>IF(AE105="","",AE105)</f>
        <v/>
      </c>
      <c r="T114" s="320"/>
      <c r="U114" s="320"/>
      <c r="V114" s="320"/>
      <c r="W114" s="284" t="str">
        <f>IF(AE108="","",AE108)</f>
        <v/>
      </c>
      <c r="X114" s="320"/>
      <c r="Y114" s="320"/>
      <c r="Z114" s="320"/>
      <c r="AA114" s="284" t="str">
        <f>IF(AE111="","",AE111)</f>
        <v/>
      </c>
      <c r="AB114" s="320"/>
      <c r="AC114" s="320"/>
      <c r="AD114" s="301"/>
      <c r="AE114" s="289"/>
      <c r="AF114" s="328"/>
      <c r="AG114" s="328"/>
      <c r="AH114" s="291"/>
      <c r="AI114" s="302"/>
      <c r="AJ114" s="310"/>
      <c r="AK114" s="310"/>
      <c r="AL114" s="304"/>
      <c r="AM114" s="302"/>
      <c r="AN114" s="310"/>
      <c r="AO114" s="310"/>
      <c r="AP114" s="304"/>
      <c r="AQ114" s="302"/>
      <c r="AR114" s="310"/>
      <c r="AS114" s="310"/>
      <c r="AT114" s="304"/>
      <c r="AU114" s="289"/>
      <c r="AV114" s="328"/>
      <c r="AW114" s="328"/>
      <c r="AX114" s="328"/>
      <c r="AY114" s="275"/>
      <c r="AZ114" s="278"/>
      <c r="BA114" s="269"/>
      <c r="BB114" s="281"/>
      <c r="BC114" s="275"/>
      <c r="BD114" s="278"/>
      <c r="BE114" s="269"/>
      <c r="BF114" s="272"/>
    </row>
    <row r="115" spans="1:58">
      <c r="A115" s="276"/>
      <c r="B115" s="315"/>
      <c r="C115" s="49" t="str">
        <f>IF(OR(D115="",F115=""),"",IF(D115=F115,"△",IF(D115&gt;F115,"○",IF(D115&lt;F115,"●",""))))</f>
        <v/>
      </c>
      <c r="D115" s="46" t="str">
        <f>IF(AH94="","",AH94)</f>
        <v/>
      </c>
      <c r="E115" s="46" t="s">
        <v>0</v>
      </c>
      <c r="F115" s="46" t="str">
        <f>IF(AF94="","",AF94)</f>
        <v/>
      </c>
      <c r="G115" s="45" t="str">
        <f>IF(OR(H115="",J115=""),"",IF(H115=J115,"△",IF(H115&gt;J115,"○",IF(H115&lt;J115,"●",""))))</f>
        <v/>
      </c>
      <c r="H115" s="46" t="str">
        <f>IF(AH97="","",AH97)</f>
        <v/>
      </c>
      <c r="I115" s="46" t="s">
        <v>0</v>
      </c>
      <c r="J115" s="46" t="str">
        <f>IF(AF97="","",AF97)</f>
        <v/>
      </c>
      <c r="K115" s="45" t="str">
        <f>IF(OR(L115="",N115=""),"",IF(L115=N115,"△",IF(L115&gt;N115,"○",IF(L115&lt;N115,"●",""))))</f>
        <v/>
      </c>
      <c r="L115" s="46" t="str">
        <f>IF(AH100="","",AH100)</f>
        <v/>
      </c>
      <c r="M115" s="46" t="s">
        <v>0</v>
      </c>
      <c r="N115" s="46" t="str">
        <f>IF(AF100="","",AF100)</f>
        <v/>
      </c>
      <c r="O115" s="45" t="str">
        <f>IF(OR(P115="",R115=""),"",IF(P115=R115,"△",IF(P115&gt;R115,"○",IF(P115&lt;R115,"●",""))))</f>
        <v/>
      </c>
      <c r="P115" s="46" t="str">
        <f>IF(AH103="","",AH103)</f>
        <v/>
      </c>
      <c r="Q115" s="46" t="s">
        <v>0</v>
      </c>
      <c r="R115" s="46" t="str">
        <f>IF(AF103="","",AF103)</f>
        <v/>
      </c>
      <c r="S115" s="45" t="str">
        <f>IF(OR(T115="",V115=""),"",IF(T115=V115,"△",IF(T115&gt;V115,"○",IF(T115&lt;V115,"●",""))))</f>
        <v/>
      </c>
      <c r="T115" s="46" t="str">
        <f>IF(AH106="","",AH106)</f>
        <v/>
      </c>
      <c r="U115" s="46" t="s">
        <v>0</v>
      </c>
      <c r="V115" s="46" t="str">
        <f>IF(AF106="","",AF106)</f>
        <v/>
      </c>
      <c r="W115" s="45" t="str">
        <f>IF(OR(X115="",Z115=""),"",IF(X115=Z115,"△",IF(X115&gt;Z115,"○",IF(X115&lt;Z115,"●",""))))</f>
        <v/>
      </c>
      <c r="X115" s="46" t="str">
        <f>IF(AH109="","",AH109)</f>
        <v/>
      </c>
      <c r="Y115" s="46" t="s">
        <v>0</v>
      </c>
      <c r="Z115" s="46" t="str">
        <f>IF(AF109="","",AF109)</f>
        <v/>
      </c>
      <c r="AA115" s="45" t="str">
        <f>IF(OR(AB115="",AD115=""),"",IF(AB115=AD115,"△",IF(AB115&gt;AD115,"○",IF(AB115&lt;AD115,"●",""))))</f>
        <v/>
      </c>
      <c r="AB115" s="46" t="str">
        <f>IF(AH112="","",AH112)</f>
        <v/>
      </c>
      <c r="AC115" s="46" t="s">
        <v>0</v>
      </c>
      <c r="AD115" s="50" t="str">
        <f>IF(AF112="","",AF112)</f>
        <v/>
      </c>
      <c r="AE115" s="295"/>
      <c r="AF115" s="296"/>
      <c r="AG115" s="296"/>
      <c r="AH115" s="297"/>
      <c r="AI115" s="45" t="str">
        <f>IF(OR(AJ115="",AL115=""),"",IF(AJ115=AL115,"△",IF(AJ115&gt;AL115,"○",IF(AJ115&lt;AL115,"●",""))))</f>
        <v/>
      </c>
      <c r="AJ115" s="46"/>
      <c r="AK115" s="46" t="s">
        <v>9</v>
      </c>
      <c r="AL115" s="46"/>
      <c r="AM115" s="45" t="str">
        <f>IF(OR(AN115="",AP115=""),"",IF(AN115=AP115,"△",IF(AN115&gt;AP115,"○",IF(AN115&lt;AP115,"●",""))))</f>
        <v/>
      </c>
      <c r="AN115" s="46"/>
      <c r="AO115" s="46" t="s">
        <v>9</v>
      </c>
      <c r="AP115" s="46"/>
      <c r="AQ115" s="45" t="str">
        <f t="shared" ref="AQ115" si="49">IF(OR(AR115="",AT115=""),"",IF(AR115=AT115,"△",IF(AR115&gt;AT115,"○",IF(AR115&lt;AT115,"●",""))))</f>
        <v/>
      </c>
      <c r="AR115" s="46"/>
      <c r="AS115" s="46" t="s">
        <v>9</v>
      </c>
      <c r="AT115" s="46"/>
      <c r="AU115" s="69"/>
      <c r="AV115" s="68"/>
      <c r="AW115" s="68"/>
      <c r="AX115" s="68"/>
      <c r="AY115" s="276"/>
      <c r="AZ115" s="279"/>
      <c r="BA115" s="270"/>
      <c r="BB115" s="282"/>
      <c r="BC115" s="276"/>
      <c r="BD115" s="279"/>
      <c r="BE115" s="270"/>
      <c r="BF115" s="273"/>
    </row>
    <row r="116" spans="1:58">
      <c r="A116" s="274">
        <v>33</v>
      </c>
      <c r="B116" s="313" t="str">
        <f>IF(組み分け!J30="","",組み分け!J30)</f>
        <v>丹陽ＦＣ/ｒａｂｏｎａ一宮</v>
      </c>
      <c r="C116" s="316" t="str">
        <f>IF(AI92="","",AI92)</f>
        <v/>
      </c>
      <c r="D116" s="299"/>
      <c r="E116" s="299"/>
      <c r="F116" s="299"/>
      <c r="G116" s="298" t="str">
        <f>IF(AI95="","",AI95)</f>
        <v/>
      </c>
      <c r="H116" s="299"/>
      <c r="I116" s="299"/>
      <c r="J116" s="299"/>
      <c r="K116" s="298" t="str">
        <f>IF(AI98="","",AI98)</f>
        <v/>
      </c>
      <c r="L116" s="299"/>
      <c r="M116" s="299"/>
      <c r="N116" s="299"/>
      <c r="O116" s="298" t="str">
        <f>IF(AI101="","",AI101)</f>
        <v/>
      </c>
      <c r="P116" s="299"/>
      <c r="Q116" s="299"/>
      <c r="R116" s="299"/>
      <c r="S116" s="298" t="str">
        <f>IF(AI104="","",AI104)</f>
        <v/>
      </c>
      <c r="T116" s="299"/>
      <c r="U116" s="299"/>
      <c r="V116" s="299"/>
      <c r="W116" s="298" t="str">
        <f>IF(AI107="","",AI107)</f>
        <v/>
      </c>
      <c r="X116" s="299"/>
      <c r="Y116" s="299"/>
      <c r="Z116" s="299"/>
      <c r="AA116" s="298" t="str">
        <f>IF(AI110="","",AI110)</f>
        <v/>
      </c>
      <c r="AB116" s="299"/>
      <c r="AC116" s="299"/>
      <c r="AD116" s="299"/>
      <c r="AE116" s="298" t="str">
        <f>IF(AI113="","",AI113)</f>
        <v/>
      </c>
      <c r="AF116" s="299"/>
      <c r="AG116" s="299"/>
      <c r="AH116" s="300"/>
      <c r="AI116" s="286"/>
      <c r="AJ116" s="287"/>
      <c r="AK116" s="287"/>
      <c r="AL116" s="288"/>
      <c r="AM116" s="298" t="str">
        <f>IF(AU110="","",AU110)</f>
        <v/>
      </c>
      <c r="AN116" s="299"/>
      <c r="AO116" s="299"/>
      <c r="AP116" s="299"/>
      <c r="AQ116" s="298" t="str">
        <f t="shared" ref="AQ116:AQ117" si="50">IF(AY110="","",AY110)</f>
        <v/>
      </c>
      <c r="AR116" s="299"/>
      <c r="AS116" s="299"/>
      <c r="AT116" s="299"/>
      <c r="AU116" s="323"/>
      <c r="AV116" s="324"/>
      <c r="AW116" s="324"/>
      <c r="AX116" s="324"/>
      <c r="AY116" s="274"/>
      <c r="AZ116" s="277"/>
      <c r="BA116" s="268"/>
      <c r="BB116" s="280"/>
      <c r="BC116" s="274"/>
      <c r="BD116" s="277"/>
      <c r="BE116" s="268"/>
      <c r="BF116" s="271"/>
    </row>
    <row r="117" spans="1:58">
      <c r="A117" s="275"/>
      <c r="B117" s="314"/>
      <c r="C117" s="312" t="str">
        <f>IF(AI93="","",AI93)</f>
        <v/>
      </c>
      <c r="D117" s="320"/>
      <c r="E117" s="320"/>
      <c r="F117" s="320"/>
      <c r="G117" s="284" t="str">
        <f>IF(AI96="","",AI96)</f>
        <v/>
      </c>
      <c r="H117" s="320"/>
      <c r="I117" s="320"/>
      <c r="J117" s="320"/>
      <c r="K117" s="284" t="str">
        <f>IF(AI99="","",AI99)</f>
        <v/>
      </c>
      <c r="L117" s="320"/>
      <c r="M117" s="320"/>
      <c r="N117" s="320"/>
      <c r="O117" s="284" t="str">
        <f>IF(AI102="","",AI102)</f>
        <v/>
      </c>
      <c r="P117" s="320"/>
      <c r="Q117" s="320"/>
      <c r="R117" s="320"/>
      <c r="S117" s="284" t="str">
        <f>IF(AI105="","",AI105)</f>
        <v/>
      </c>
      <c r="T117" s="320"/>
      <c r="U117" s="320"/>
      <c r="V117" s="320"/>
      <c r="W117" s="284" t="str">
        <f>IF(AI108="","",AI108)</f>
        <v/>
      </c>
      <c r="X117" s="320"/>
      <c r="Y117" s="320"/>
      <c r="Z117" s="320"/>
      <c r="AA117" s="284" t="str">
        <f>IF(AI111="","",AI111)</f>
        <v/>
      </c>
      <c r="AB117" s="320"/>
      <c r="AC117" s="320"/>
      <c r="AD117" s="320"/>
      <c r="AE117" s="284" t="str">
        <f>IF(AI114="","",AI114)</f>
        <v/>
      </c>
      <c r="AF117" s="320"/>
      <c r="AG117" s="320"/>
      <c r="AH117" s="301"/>
      <c r="AI117" s="289"/>
      <c r="AJ117" s="328"/>
      <c r="AK117" s="328"/>
      <c r="AL117" s="291"/>
      <c r="AM117" s="284" t="str">
        <f>IF(AU111="","",AU111)</f>
        <v/>
      </c>
      <c r="AN117" s="320"/>
      <c r="AO117" s="320"/>
      <c r="AP117" s="320"/>
      <c r="AQ117" s="284" t="str">
        <f t="shared" si="50"/>
        <v/>
      </c>
      <c r="AR117" s="320"/>
      <c r="AS117" s="320"/>
      <c r="AT117" s="320"/>
      <c r="AU117" s="308"/>
      <c r="AV117" s="309"/>
      <c r="AW117" s="309"/>
      <c r="AX117" s="309"/>
      <c r="AY117" s="275"/>
      <c r="AZ117" s="278"/>
      <c r="BA117" s="269"/>
      <c r="BB117" s="281"/>
      <c r="BC117" s="275"/>
      <c r="BD117" s="278"/>
      <c r="BE117" s="269"/>
      <c r="BF117" s="272"/>
    </row>
    <row r="118" spans="1:58">
      <c r="A118" s="276"/>
      <c r="B118" s="315"/>
      <c r="C118" s="49" t="str">
        <f>IF(OR(D118="",F118=""),"",IF(D118=F118,"△",IF(D118&gt;F118,"○",IF(D118&lt;F118,"●",""))))</f>
        <v/>
      </c>
      <c r="D118" s="46" t="str">
        <f>IF(AL94="","",AL94)</f>
        <v/>
      </c>
      <c r="E118" s="46" t="s">
        <v>0</v>
      </c>
      <c r="F118" s="46" t="str">
        <f>IF(AJ94="","",AJ94)</f>
        <v/>
      </c>
      <c r="G118" s="45" t="str">
        <f>IF(OR(H118="",J118=""),"",IF(H118=J118,"△",IF(H118&gt;J118,"○",IF(H118&lt;J118,"●",""))))</f>
        <v/>
      </c>
      <c r="H118" s="46" t="str">
        <f>IF(AL97="","",AL97)</f>
        <v/>
      </c>
      <c r="I118" s="46" t="s">
        <v>0</v>
      </c>
      <c r="J118" s="46" t="str">
        <f>IF(AJ97="","",AJ97)</f>
        <v/>
      </c>
      <c r="K118" s="45" t="str">
        <f>IF(OR(L118="",N118=""),"",IF(L118=N118,"△",IF(L118&gt;N118,"○",IF(L118&lt;N118,"●",""))))</f>
        <v/>
      </c>
      <c r="L118" s="46" t="str">
        <f>IF(AL100="","",AL100)</f>
        <v/>
      </c>
      <c r="M118" s="46" t="s">
        <v>0</v>
      </c>
      <c r="N118" s="46" t="str">
        <f>IF(AJ100="","",AJ100)</f>
        <v/>
      </c>
      <c r="O118" s="45" t="str">
        <f>IF(OR(P118="",R118=""),"",IF(P118=R118,"△",IF(P118&gt;R118,"○",IF(P118&lt;R118,"●",""))))</f>
        <v/>
      </c>
      <c r="P118" s="46" t="str">
        <f>IF(AL103="","",AL103)</f>
        <v/>
      </c>
      <c r="Q118" s="46" t="s">
        <v>0</v>
      </c>
      <c r="R118" s="46" t="str">
        <f>IF(AJ103="","",AJ103)</f>
        <v/>
      </c>
      <c r="S118" s="45" t="str">
        <f>IF(OR(T118="",V118=""),"",IF(T118=V118,"△",IF(T118&gt;V118,"○",IF(T118&lt;V118,"●",""))))</f>
        <v/>
      </c>
      <c r="T118" s="46" t="str">
        <f>IF(AL106="","",AL106)</f>
        <v/>
      </c>
      <c r="U118" s="46" t="s">
        <v>0</v>
      </c>
      <c r="V118" s="46" t="str">
        <f>IF(AJ106="","",AJ106)</f>
        <v/>
      </c>
      <c r="W118" s="45" t="str">
        <f>IF(OR(X118="",Z118=""),"",IF(X118=Z118,"△",IF(X118&gt;Z118,"○",IF(X118&lt;Z118,"●",""))))</f>
        <v/>
      </c>
      <c r="X118" s="46" t="str">
        <f>IF(AL109="","",AL109)</f>
        <v/>
      </c>
      <c r="Y118" s="46" t="s">
        <v>0</v>
      </c>
      <c r="Z118" s="46" t="str">
        <f>IF(AJ109="","",AJ109)</f>
        <v/>
      </c>
      <c r="AA118" s="45" t="str">
        <f>IF(OR(AB118="",AD118=""),"",IF(AB118=AD118,"△",IF(AB118&gt;AD118,"○",IF(AB118&lt;AD118,"●",""))))</f>
        <v/>
      </c>
      <c r="AB118" s="46" t="str">
        <f>IF(AL112="","",AL112)</f>
        <v/>
      </c>
      <c r="AC118" s="46" t="s">
        <v>0</v>
      </c>
      <c r="AD118" s="46" t="str">
        <f>IF(AJ112="","",AJ112)</f>
        <v/>
      </c>
      <c r="AE118" s="45" t="str">
        <f>IF(OR(AF118="",AH118=""),"",IF(AF118=AH118,"△",IF(AF118&gt;AH118,"○",IF(AF118&lt;AH118,"●",""))))</f>
        <v/>
      </c>
      <c r="AF118" s="46" t="str">
        <f>IF(AL115="","",AL115)</f>
        <v/>
      </c>
      <c r="AG118" s="46" t="s">
        <v>0</v>
      </c>
      <c r="AH118" s="50" t="str">
        <f>IF(AJ115="","",AJ115)</f>
        <v/>
      </c>
      <c r="AI118" s="295"/>
      <c r="AJ118" s="296"/>
      <c r="AK118" s="296"/>
      <c r="AL118" s="297"/>
      <c r="AM118" s="45" t="str">
        <f>IF(OR(AN118="",AP118=""),"",IF(AN118=AP118,"△",IF(AN118&gt;AP118,"○",IF(AN118&lt;AP118,"●",""))))</f>
        <v/>
      </c>
      <c r="AN118" s="46"/>
      <c r="AO118" s="46" t="s">
        <v>0</v>
      </c>
      <c r="AP118" s="46"/>
      <c r="AQ118" s="45" t="str">
        <f t="shared" ref="AQ118" si="51">IF(OR(AR118="",AT118=""),"",IF(AR118=AT118,"△",IF(AR118&gt;AT118,"○",IF(AR118&lt;AT118,"●",""))))</f>
        <v/>
      </c>
      <c r="AR118" s="46"/>
      <c r="AS118" s="46" t="s">
        <v>0</v>
      </c>
      <c r="AT118" s="46"/>
      <c r="AU118" s="69"/>
      <c r="AV118" s="68"/>
      <c r="AW118" s="68"/>
      <c r="AX118" s="68"/>
      <c r="AY118" s="276"/>
      <c r="AZ118" s="279"/>
      <c r="BA118" s="270"/>
      <c r="BB118" s="282"/>
      <c r="BC118" s="276"/>
      <c r="BD118" s="279"/>
      <c r="BE118" s="270"/>
      <c r="BF118" s="273"/>
    </row>
    <row r="119" spans="1:58">
      <c r="A119" s="274">
        <v>34</v>
      </c>
      <c r="B119" s="313" t="str">
        <f>IF(組み分け!J31="","",組み分け!J31)</f>
        <v>愛知ＦＣ一宮Ｂ</v>
      </c>
      <c r="C119" s="316" t="str">
        <f>IF(AI95="","",AI95)</f>
        <v/>
      </c>
      <c r="D119" s="299"/>
      <c r="E119" s="299"/>
      <c r="F119" s="299"/>
      <c r="G119" s="298" t="str">
        <f>IF(AI98="","",AI98)</f>
        <v/>
      </c>
      <c r="H119" s="299"/>
      <c r="I119" s="299"/>
      <c r="J119" s="299"/>
      <c r="K119" s="298" t="str">
        <f>IF(AI101="","",AI101)</f>
        <v/>
      </c>
      <c r="L119" s="299"/>
      <c r="M119" s="299"/>
      <c r="N119" s="299"/>
      <c r="O119" s="298" t="str">
        <f>IF(AI104="","",AI104)</f>
        <v/>
      </c>
      <c r="P119" s="299"/>
      <c r="Q119" s="299"/>
      <c r="R119" s="299"/>
      <c r="S119" s="298" t="str">
        <f>IF(AI107="","",AI107)</f>
        <v/>
      </c>
      <c r="T119" s="299"/>
      <c r="U119" s="299"/>
      <c r="V119" s="299"/>
      <c r="W119" s="298" t="str">
        <f>IF(AI110="","",AI110)</f>
        <v/>
      </c>
      <c r="X119" s="299"/>
      <c r="Y119" s="299"/>
      <c r="Z119" s="299"/>
      <c r="AA119" s="298" t="str">
        <f>IF(AI113="","",AI113)</f>
        <v/>
      </c>
      <c r="AB119" s="299"/>
      <c r="AC119" s="299"/>
      <c r="AD119" s="299"/>
      <c r="AE119" s="298" t="str">
        <f>IF(AI116="","",AI116)</f>
        <v/>
      </c>
      <c r="AF119" s="299"/>
      <c r="AG119" s="299"/>
      <c r="AH119" s="300"/>
      <c r="AI119" s="298" t="str">
        <f>IF(AU110="","",AU110)</f>
        <v/>
      </c>
      <c r="AJ119" s="299"/>
      <c r="AK119" s="299"/>
      <c r="AL119" s="299"/>
      <c r="AM119" s="286" t="str">
        <f>IF(AU113="","",AU113)</f>
        <v/>
      </c>
      <c r="AN119" s="287"/>
      <c r="AO119" s="287"/>
      <c r="AP119" s="288"/>
      <c r="AQ119" s="298" t="str">
        <f>IF(AY113="","",AY113)</f>
        <v/>
      </c>
      <c r="AR119" s="299"/>
      <c r="AS119" s="299"/>
      <c r="AT119" s="299"/>
      <c r="AU119" s="102"/>
      <c r="AV119" s="154"/>
      <c r="AW119" s="154"/>
      <c r="AX119" s="154"/>
      <c r="AY119" s="274"/>
      <c r="AZ119" s="277"/>
      <c r="BA119" s="268"/>
      <c r="BB119" s="280"/>
      <c r="BC119" s="274"/>
      <c r="BD119" s="277"/>
      <c r="BE119" s="268"/>
      <c r="BF119" s="271"/>
    </row>
    <row r="120" spans="1:58">
      <c r="A120" s="275"/>
      <c r="B120" s="314"/>
      <c r="C120" s="312" t="str">
        <f>IF(AI96="","",AI96)</f>
        <v/>
      </c>
      <c r="D120" s="320"/>
      <c r="E120" s="320"/>
      <c r="F120" s="320"/>
      <c r="G120" s="284" t="str">
        <f>IF(AI99="","",AI99)</f>
        <v/>
      </c>
      <c r="H120" s="320"/>
      <c r="I120" s="320"/>
      <c r="J120" s="320"/>
      <c r="K120" s="284" t="str">
        <f>IF(AI102="","",AI102)</f>
        <v/>
      </c>
      <c r="L120" s="320"/>
      <c r="M120" s="320"/>
      <c r="N120" s="320"/>
      <c r="O120" s="284" t="str">
        <f>IF(AI105="","",AI105)</f>
        <v/>
      </c>
      <c r="P120" s="320"/>
      <c r="Q120" s="320"/>
      <c r="R120" s="320"/>
      <c r="S120" s="284" t="str">
        <f>IF(AI108="","",AI108)</f>
        <v/>
      </c>
      <c r="T120" s="320"/>
      <c r="U120" s="320"/>
      <c r="V120" s="320"/>
      <c r="W120" s="284" t="str">
        <f>IF(AI111="","",AI111)</f>
        <v/>
      </c>
      <c r="X120" s="320"/>
      <c r="Y120" s="320"/>
      <c r="Z120" s="320"/>
      <c r="AA120" s="284" t="str">
        <f>IF(AI114="","",AI114)</f>
        <v/>
      </c>
      <c r="AB120" s="320"/>
      <c r="AC120" s="320"/>
      <c r="AD120" s="320"/>
      <c r="AE120" s="284" t="str">
        <f>IF(AI117="","",AI117)</f>
        <v/>
      </c>
      <c r="AF120" s="320"/>
      <c r="AG120" s="320"/>
      <c r="AH120" s="301"/>
      <c r="AI120" s="284" t="str">
        <f>IF(AU111="","",AU111)</f>
        <v/>
      </c>
      <c r="AJ120" s="320"/>
      <c r="AK120" s="320"/>
      <c r="AL120" s="320"/>
      <c r="AM120" s="289"/>
      <c r="AN120" s="328"/>
      <c r="AO120" s="328"/>
      <c r="AP120" s="291"/>
      <c r="AQ120" s="284" t="str">
        <f>IF(AY114="","",AY114)</f>
        <v/>
      </c>
      <c r="AR120" s="320"/>
      <c r="AS120" s="320"/>
      <c r="AT120" s="320"/>
      <c r="AU120" s="102"/>
      <c r="AV120" s="154"/>
      <c r="AW120" s="154"/>
      <c r="AX120" s="154"/>
      <c r="AY120" s="275"/>
      <c r="AZ120" s="278"/>
      <c r="BA120" s="269"/>
      <c r="BB120" s="281"/>
      <c r="BC120" s="275"/>
      <c r="BD120" s="278"/>
      <c r="BE120" s="269"/>
      <c r="BF120" s="272"/>
    </row>
    <row r="121" spans="1:58">
      <c r="A121" s="276"/>
      <c r="B121" s="315"/>
      <c r="C121" s="49" t="str">
        <f>IF(OR(D121="",F121=""),"",IF(D121=F121,"△",IF(D121&gt;F121,"○",IF(D121&lt;F121,"●",""))))</f>
        <v/>
      </c>
      <c r="D121" s="46" t="str">
        <f>IF(AL97="","",AL97)</f>
        <v/>
      </c>
      <c r="E121" s="46" t="s">
        <v>0</v>
      </c>
      <c r="F121" s="46" t="str">
        <f>IF(AJ97="","",AJ97)</f>
        <v/>
      </c>
      <c r="G121" s="45" t="str">
        <f>IF(OR(H121="",J121=""),"",IF(H121=J121,"△",IF(H121&gt;J121,"○",IF(H121&lt;J121,"●",""))))</f>
        <v/>
      </c>
      <c r="H121" s="46" t="str">
        <f>IF(AL100="","",AL100)</f>
        <v/>
      </c>
      <c r="I121" s="46" t="s">
        <v>0</v>
      </c>
      <c r="J121" s="46" t="str">
        <f>IF(AJ100="","",AJ100)</f>
        <v/>
      </c>
      <c r="K121" s="45" t="str">
        <f>IF(OR(L121="",N121=""),"",IF(L121=N121,"△",IF(L121&gt;N121,"○",IF(L121&lt;N121,"●",""))))</f>
        <v/>
      </c>
      <c r="L121" s="46" t="str">
        <f>IF(AL103="","",AL103)</f>
        <v/>
      </c>
      <c r="M121" s="46" t="s">
        <v>0</v>
      </c>
      <c r="N121" s="46" t="str">
        <f>IF(AJ103="","",AJ103)</f>
        <v/>
      </c>
      <c r="O121" s="45" t="str">
        <f>IF(OR(P121="",R121=""),"",IF(P121=R121,"△",IF(P121&gt;R121,"○",IF(P121&lt;R121,"●",""))))</f>
        <v/>
      </c>
      <c r="P121" s="46" t="str">
        <f>IF(AL106="","",AL106)</f>
        <v/>
      </c>
      <c r="Q121" s="46" t="s">
        <v>0</v>
      </c>
      <c r="R121" s="46" t="str">
        <f>IF(AJ106="","",AJ106)</f>
        <v/>
      </c>
      <c r="S121" s="45" t="str">
        <f>IF(OR(T121="",V121=""),"",IF(T121=V121,"△",IF(T121&gt;V121,"○",IF(T121&lt;V121,"●",""))))</f>
        <v/>
      </c>
      <c r="T121" s="46" t="str">
        <f>IF(AL109="","",AL109)</f>
        <v/>
      </c>
      <c r="U121" s="46" t="s">
        <v>0</v>
      </c>
      <c r="V121" s="46" t="str">
        <f>IF(AJ109="","",AJ109)</f>
        <v/>
      </c>
      <c r="W121" s="45" t="str">
        <f>IF(OR(X121="",Z121=""),"",IF(X121=Z121,"△",IF(X121&gt;Z121,"○",IF(X121&lt;Z121,"●",""))))</f>
        <v/>
      </c>
      <c r="X121" s="46" t="str">
        <f>IF(AL112="","",AL112)</f>
        <v/>
      </c>
      <c r="Y121" s="46" t="s">
        <v>0</v>
      </c>
      <c r="Z121" s="46" t="str">
        <f>IF(AJ112="","",AJ112)</f>
        <v/>
      </c>
      <c r="AA121" s="45" t="str">
        <f>IF(OR(AB121="",AD121=""),"",IF(AB121=AD121,"△",IF(AB121&gt;AD121,"○",IF(AB121&lt;AD121,"●",""))))</f>
        <v/>
      </c>
      <c r="AB121" s="46" t="str">
        <f>IF(AL115="","",AL115)</f>
        <v/>
      </c>
      <c r="AC121" s="46" t="s">
        <v>0</v>
      </c>
      <c r="AD121" s="46" t="str">
        <f>IF(AJ115="","",AJ115)</f>
        <v/>
      </c>
      <c r="AE121" s="45" t="str">
        <f>IF(OR(AF121="",AH121=""),"",IF(AF121=AH121,"△",IF(AF121&gt;AH121,"○",IF(AF121&lt;AH121,"●",""))))</f>
        <v/>
      </c>
      <c r="AF121" s="46" t="str">
        <f>IF(AL118="","",AL118)</f>
        <v/>
      </c>
      <c r="AG121" s="46" t="s">
        <v>0</v>
      </c>
      <c r="AH121" s="50" t="str">
        <f>IF(AJ118="","",AJ118)</f>
        <v/>
      </c>
      <c r="AI121" s="45" t="str">
        <f>IF(OR(AJ121="",AL121=""),"",IF(AJ121=AL121,"△",IF(AJ121&gt;AL121,"○",IF(AJ121&lt;AL121,"●",""))))</f>
        <v/>
      </c>
      <c r="AJ121" s="46" t="str">
        <f>IF(AX112="","",AX112)</f>
        <v/>
      </c>
      <c r="AK121" s="46" t="s">
        <v>0</v>
      </c>
      <c r="AL121" s="46" t="str">
        <f>IF(AV112="","",AV112)</f>
        <v/>
      </c>
      <c r="AM121" s="295"/>
      <c r="AN121" s="296"/>
      <c r="AO121" s="296"/>
      <c r="AP121" s="297"/>
      <c r="AQ121" s="45" t="str">
        <f>IF(OR(AR121="",AT121=""),"",IF(AR121=AT121,"△",IF(AR121&gt;AT121,"○",IF(AR121&lt;AT121,"●",""))))</f>
        <v/>
      </c>
      <c r="AR121" s="46"/>
      <c r="AS121" s="46" t="s">
        <v>0</v>
      </c>
      <c r="AT121" s="46"/>
      <c r="AU121" s="102"/>
      <c r="AV121" s="154"/>
      <c r="AW121" s="154"/>
      <c r="AX121" s="154"/>
      <c r="AY121" s="276"/>
      <c r="AZ121" s="279"/>
      <c r="BA121" s="270"/>
      <c r="BB121" s="282"/>
      <c r="BC121" s="276"/>
      <c r="BD121" s="279"/>
      <c r="BE121" s="270"/>
      <c r="BF121" s="273"/>
    </row>
    <row r="122" spans="1:58">
      <c r="A122" s="360">
        <v>35</v>
      </c>
      <c r="B122" s="313" t="str">
        <f>IF(組み分け!J32="","",組み分け!J32)</f>
        <v>ＡＩＳＡＩ ＦＣ</v>
      </c>
      <c r="C122" s="316" t="str">
        <f>IF(AI98="","",AI98)</f>
        <v/>
      </c>
      <c r="D122" s="299"/>
      <c r="E122" s="299"/>
      <c r="F122" s="299"/>
      <c r="G122" s="298" t="str">
        <f>IF(AI101="","",AI101)</f>
        <v/>
      </c>
      <c r="H122" s="299"/>
      <c r="I122" s="299"/>
      <c r="J122" s="299"/>
      <c r="K122" s="298" t="str">
        <f>IF(AI104="","",AI104)</f>
        <v/>
      </c>
      <c r="L122" s="299"/>
      <c r="M122" s="299"/>
      <c r="N122" s="299"/>
      <c r="O122" s="298" t="str">
        <f>IF(AI107="","",AI107)</f>
        <v/>
      </c>
      <c r="P122" s="299"/>
      <c r="Q122" s="299"/>
      <c r="R122" s="299"/>
      <c r="S122" s="298" t="str">
        <f>IF(AI110="","",AI110)</f>
        <v/>
      </c>
      <c r="T122" s="299"/>
      <c r="U122" s="299"/>
      <c r="V122" s="299"/>
      <c r="W122" s="298" t="str">
        <f>IF(AI113="","",AI113)</f>
        <v/>
      </c>
      <c r="X122" s="299"/>
      <c r="Y122" s="299"/>
      <c r="Z122" s="299"/>
      <c r="AA122" s="298" t="str">
        <f>IF(AI116="","",AI116)</f>
        <v/>
      </c>
      <c r="AB122" s="299"/>
      <c r="AC122" s="299"/>
      <c r="AD122" s="299"/>
      <c r="AE122" s="298" t="str">
        <f>IF(AI119="","",AI119)</f>
        <v/>
      </c>
      <c r="AF122" s="299"/>
      <c r="AG122" s="299"/>
      <c r="AH122" s="300"/>
      <c r="AI122" s="298" t="str">
        <f>IF(AU113="","",AU113)</f>
        <v/>
      </c>
      <c r="AJ122" s="299"/>
      <c r="AK122" s="299"/>
      <c r="AL122" s="299"/>
      <c r="AM122" s="298" t="str">
        <f>IF(AU116="","",AU116)</f>
        <v/>
      </c>
      <c r="AN122" s="299"/>
      <c r="AO122" s="299"/>
      <c r="AP122" s="299"/>
      <c r="AQ122" s="286" t="str">
        <f>IF(AY116="","",AY116)</f>
        <v/>
      </c>
      <c r="AR122" s="287"/>
      <c r="AS122" s="287"/>
      <c r="AT122" s="288"/>
      <c r="AU122" s="398"/>
      <c r="AV122" s="399"/>
      <c r="AW122" s="399"/>
      <c r="AX122" s="399"/>
      <c r="AY122" s="274"/>
      <c r="AZ122" s="277"/>
      <c r="BA122" s="268"/>
      <c r="BB122" s="280"/>
      <c r="BC122" s="354"/>
      <c r="BD122" s="357"/>
      <c r="BE122" s="357"/>
      <c r="BF122" s="271"/>
    </row>
    <row r="123" spans="1:58">
      <c r="A123" s="361"/>
      <c r="B123" s="314"/>
      <c r="C123" s="312" t="str">
        <f>IF(AI99="","",AI99)</f>
        <v/>
      </c>
      <c r="D123" s="320"/>
      <c r="E123" s="320"/>
      <c r="F123" s="320"/>
      <c r="G123" s="284" t="str">
        <f>IF(AI102="","",AI102)</f>
        <v/>
      </c>
      <c r="H123" s="320"/>
      <c r="I123" s="320"/>
      <c r="J123" s="320"/>
      <c r="K123" s="284" t="str">
        <f>IF(AI105="","",AI105)</f>
        <v/>
      </c>
      <c r="L123" s="320"/>
      <c r="M123" s="320"/>
      <c r="N123" s="320"/>
      <c r="O123" s="284" t="str">
        <f>IF(AI108="","",AI108)</f>
        <v/>
      </c>
      <c r="P123" s="320"/>
      <c r="Q123" s="320"/>
      <c r="R123" s="320"/>
      <c r="S123" s="284" t="str">
        <f>IF(AI111="","",AI111)</f>
        <v/>
      </c>
      <c r="T123" s="320"/>
      <c r="U123" s="320"/>
      <c r="V123" s="320"/>
      <c r="W123" s="284" t="str">
        <f>IF(AI114="","",AI114)</f>
        <v/>
      </c>
      <c r="X123" s="320"/>
      <c r="Y123" s="320"/>
      <c r="Z123" s="320"/>
      <c r="AA123" s="284" t="str">
        <f>IF(AI117="","",AI117)</f>
        <v/>
      </c>
      <c r="AB123" s="320"/>
      <c r="AC123" s="320"/>
      <c r="AD123" s="320"/>
      <c r="AE123" s="284" t="str">
        <f>IF(AI120="","",AI120)</f>
        <v/>
      </c>
      <c r="AF123" s="320"/>
      <c r="AG123" s="320"/>
      <c r="AH123" s="301"/>
      <c r="AI123" s="284" t="str">
        <f>IF(AU114="","",AU114)</f>
        <v/>
      </c>
      <c r="AJ123" s="320"/>
      <c r="AK123" s="320"/>
      <c r="AL123" s="320"/>
      <c r="AM123" s="284" t="str">
        <f>IF(AU117="","",AU117)</f>
        <v/>
      </c>
      <c r="AN123" s="320"/>
      <c r="AO123" s="320"/>
      <c r="AP123" s="320"/>
      <c r="AQ123" s="289"/>
      <c r="AR123" s="328"/>
      <c r="AS123" s="328"/>
      <c r="AT123" s="291"/>
      <c r="AU123" s="400"/>
      <c r="AV123" s="401"/>
      <c r="AW123" s="401"/>
      <c r="AX123" s="401"/>
      <c r="AY123" s="275"/>
      <c r="AZ123" s="278"/>
      <c r="BA123" s="269"/>
      <c r="BB123" s="281"/>
      <c r="BC123" s="404"/>
      <c r="BD123" s="358"/>
      <c r="BE123" s="358"/>
      <c r="BF123" s="272"/>
    </row>
    <row r="124" spans="1:58" ht="18" thickBot="1">
      <c r="A124" s="362"/>
      <c r="B124" s="363"/>
      <c r="C124" s="51" t="str">
        <f>IF(OR(D124="",F124=""),"",IF(D124=F124,"△",IF(D124&gt;F124,"○",IF(D124&lt;F124,"●",""))))</f>
        <v/>
      </c>
      <c r="D124" s="48" t="str">
        <f>IF(AL100="","",AL100)</f>
        <v/>
      </c>
      <c r="E124" s="48" t="s">
        <v>0</v>
      </c>
      <c r="F124" s="48" t="str">
        <f>IF(AJ100="","",AJ100)</f>
        <v/>
      </c>
      <c r="G124" s="47" t="str">
        <f>IF(OR(H124="",J124=""),"",IF(H124=J124,"△",IF(H124&gt;J124,"○",IF(H124&lt;J124,"●",""))))</f>
        <v/>
      </c>
      <c r="H124" s="48" t="str">
        <f>IF(AL103="","",AL103)</f>
        <v/>
      </c>
      <c r="I124" s="48" t="s">
        <v>0</v>
      </c>
      <c r="J124" s="48" t="str">
        <f>IF(AJ103="","",AJ103)</f>
        <v/>
      </c>
      <c r="K124" s="47" t="str">
        <f>IF(OR(L124="",N124=""),"",IF(L124=N124,"△",IF(L124&gt;N124,"○",IF(L124&lt;N124,"●",""))))</f>
        <v/>
      </c>
      <c r="L124" s="48" t="str">
        <f>IF(AL106="","",AL106)</f>
        <v/>
      </c>
      <c r="M124" s="48" t="s">
        <v>0</v>
      </c>
      <c r="N124" s="48" t="str">
        <f>IF(AJ106="","",AJ106)</f>
        <v/>
      </c>
      <c r="O124" s="47" t="str">
        <f>IF(OR(P124="",R124=""),"",IF(P124=R124,"△",IF(P124&gt;R124,"○",IF(P124&lt;R124,"●",""))))</f>
        <v/>
      </c>
      <c r="P124" s="48" t="str">
        <f>IF(AL109="","",AL109)</f>
        <v/>
      </c>
      <c r="Q124" s="48" t="s">
        <v>0</v>
      </c>
      <c r="R124" s="48" t="str">
        <f>IF(AJ109="","",AJ109)</f>
        <v/>
      </c>
      <c r="S124" s="47" t="str">
        <f>IF(OR(T124="",V124=""),"",IF(T124=V124,"△",IF(T124&gt;V124,"○",IF(T124&lt;V124,"●",""))))</f>
        <v/>
      </c>
      <c r="T124" s="48" t="str">
        <f>IF(AL112="","",AL112)</f>
        <v/>
      </c>
      <c r="U124" s="48" t="s">
        <v>0</v>
      </c>
      <c r="V124" s="48" t="str">
        <f>IF(AJ112="","",AJ112)</f>
        <v/>
      </c>
      <c r="W124" s="47" t="str">
        <f>IF(OR(X124="",Z124=""),"",IF(X124=Z124,"△",IF(X124&gt;Z124,"○",IF(X124&lt;Z124,"●",""))))</f>
        <v/>
      </c>
      <c r="X124" s="48" t="str">
        <f>IF(AL115="","",AL115)</f>
        <v/>
      </c>
      <c r="Y124" s="48" t="s">
        <v>0</v>
      </c>
      <c r="Z124" s="48" t="str">
        <f>IF(AJ115="","",AJ115)</f>
        <v/>
      </c>
      <c r="AA124" s="47" t="str">
        <f>IF(OR(AB124="",AD124=""),"",IF(AB124=AD124,"△",IF(AB124&gt;AD124,"○",IF(AB124&lt;AD124,"●",""))))</f>
        <v/>
      </c>
      <c r="AB124" s="48" t="str">
        <f>IF(AL118="","",AL118)</f>
        <v/>
      </c>
      <c r="AC124" s="48" t="s">
        <v>0</v>
      </c>
      <c r="AD124" s="48" t="str">
        <f>IF(AJ118="","",AJ118)</f>
        <v/>
      </c>
      <c r="AE124" s="47" t="str">
        <f>IF(OR(AF124="",AH124=""),"",IF(AF124=AH124,"△",IF(AF124&gt;AH124,"○",IF(AF124&lt;AH124,"●",""))))</f>
        <v/>
      </c>
      <c r="AF124" s="48" t="str">
        <f>IF(AL121="","",AL121)</f>
        <v/>
      </c>
      <c r="AG124" s="48" t="s">
        <v>0</v>
      </c>
      <c r="AH124" s="100" t="str">
        <f>IF(AJ121="","",AJ121)</f>
        <v/>
      </c>
      <c r="AI124" s="47" t="str">
        <f>IF(OR(AJ124="",AL124=""),"",IF(AJ124=AL124,"△",IF(AJ124&gt;AL124,"○",IF(AJ124&lt;AL124,"●",""))))</f>
        <v/>
      </c>
      <c r="AJ124" s="48" t="str">
        <f>IF(AX115="","",AX115)</f>
        <v/>
      </c>
      <c r="AK124" s="48" t="s">
        <v>0</v>
      </c>
      <c r="AL124" s="48" t="str">
        <f>IF(AV115="","",AV115)</f>
        <v/>
      </c>
      <c r="AM124" s="47" t="str">
        <f>IF(OR(AN124="",AP124=""),"",IF(AN124=AP124,"△",IF(AN124&gt;AP124,"○",IF(AN124&lt;AP124,"●",""))))</f>
        <v/>
      </c>
      <c r="AN124" s="48"/>
      <c r="AO124" s="48" t="s">
        <v>0</v>
      </c>
      <c r="AP124" s="48"/>
      <c r="AQ124" s="292"/>
      <c r="AR124" s="293"/>
      <c r="AS124" s="293"/>
      <c r="AT124" s="294"/>
      <c r="AU124" s="402"/>
      <c r="AV124" s="403"/>
      <c r="AW124" s="403"/>
      <c r="AX124" s="403"/>
      <c r="AY124" s="311"/>
      <c r="AZ124" s="318"/>
      <c r="BA124" s="319"/>
      <c r="BB124" s="353"/>
      <c r="BC124" s="356"/>
      <c r="BD124" s="342"/>
      <c r="BE124" s="342"/>
      <c r="BF124" s="343"/>
    </row>
    <row r="125" spans="1:58">
      <c r="AI125" s="101" t="str">
        <f>IF(AU113="","",AU113)</f>
        <v/>
      </c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</row>
    <row r="126" spans="1:58">
      <c r="AI126" s="101" t="str">
        <f>IF(AU114="","",AU114)</f>
        <v/>
      </c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</row>
    <row r="127" spans="1:58">
      <c r="AI127" s="52" t="str">
        <f>IF(OR(AJ127="",AL127=""),"",IF(AJ127=AL127,"△",IF(AJ127&gt;AL127,"○",IF(AJ127&lt;AL127,"●",""))))</f>
        <v/>
      </c>
      <c r="AJ127" s="52" t="str">
        <f>IF(AX115="","",AX115)</f>
        <v/>
      </c>
      <c r="AK127" s="52"/>
      <c r="AL127" s="52"/>
      <c r="AM127" s="52"/>
      <c r="AN127" s="52"/>
      <c r="AO127" s="52"/>
      <c r="AP127" s="52"/>
      <c r="AQ127" s="101"/>
      <c r="AR127" s="101"/>
      <c r="AS127" s="101"/>
      <c r="AT127" s="101"/>
    </row>
  </sheetData>
  <mergeCells count="1254">
    <mergeCell ref="AE60:AH60"/>
    <mergeCell ref="C120:F120"/>
    <mergeCell ref="G120:J120"/>
    <mergeCell ref="K120:N120"/>
    <mergeCell ref="O120:R120"/>
    <mergeCell ref="S120:V120"/>
    <mergeCell ref="A119:A121"/>
    <mergeCell ref="AM5:AP5"/>
    <mergeCell ref="AQ5:AT5"/>
    <mergeCell ref="AA120:AD120"/>
    <mergeCell ref="AE120:AH120"/>
    <mergeCell ref="AI120:AL120"/>
    <mergeCell ref="AQ120:AT120"/>
    <mergeCell ref="W120:Z120"/>
    <mergeCell ref="B119:B121"/>
    <mergeCell ref="C119:F119"/>
    <mergeCell ref="AM104:AP104"/>
    <mergeCell ref="AQ104:AT104"/>
    <mergeCell ref="AM107:AP107"/>
    <mergeCell ref="AQ107:AT107"/>
    <mergeCell ref="AM108:AP108"/>
    <mergeCell ref="AQ108:AT108"/>
    <mergeCell ref="AM110:AP110"/>
    <mergeCell ref="AQ110:AT110"/>
    <mergeCell ref="AM75:AP77"/>
    <mergeCell ref="AE75:AH75"/>
    <mergeCell ref="AM48:AP48"/>
    <mergeCell ref="AM49:AP49"/>
    <mergeCell ref="AM51:AP51"/>
    <mergeCell ref="AM52:AP52"/>
    <mergeCell ref="AM54:AP54"/>
    <mergeCell ref="AM55:AP55"/>
    <mergeCell ref="AQ61:AT61"/>
    <mergeCell ref="AQ67:AT67"/>
    <mergeCell ref="AM66:AP66"/>
    <mergeCell ref="AQ122:AT124"/>
    <mergeCell ref="AM113:AP113"/>
    <mergeCell ref="AQ113:AT113"/>
    <mergeCell ref="AM114:AP114"/>
    <mergeCell ref="AQ114:AT114"/>
    <mergeCell ref="AM116:AP116"/>
    <mergeCell ref="AQ116:AT116"/>
    <mergeCell ref="G119:J119"/>
    <mergeCell ref="K119:N119"/>
    <mergeCell ref="O119:R119"/>
    <mergeCell ref="S119:V119"/>
    <mergeCell ref="W119:Z119"/>
    <mergeCell ref="AA119:AD119"/>
    <mergeCell ref="AM119:AP121"/>
    <mergeCell ref="AE119:AH119"/>
    <mergeCell ref="AI119:AL119"/>
    <mergeCell ref="AQ119:AT119"/>
    <mergeCell ref="W114:Z114"/>
    <mergeCell ref="AA114:AD114"/>
    <mergeCell ref="AI114:AL114"/>
    <mergeCell ref="G108:J108"/>
    <mergeCell ref="K61:N61"/>
    <mergeCell ref="AA107:AD107"/>
    <mergeCell ref="AE107:AH107"/>
    <mergeCell ref="K108:N108"/>
    <mergeCell ref="O108:R108"/>
    <mergeCell ref="AQ111:AT111"/>
    <mergeCell ref="AA66:AD68"/>
    <mergeCell ref="AE66:AH66"/>
    <mergeCell ref="A75:A77"/>
    <mergeCell ref="B75:B77"/>
    <mergeCell ref="C75:F75"/>
    <mergeCell ref="G75:J75"/>
    <mergeCell ref="K75:N75"/>
    <mergeCell ref="O75:R75"/>
    <mergeCell ref="S75:V75"/>
    <mergeCell ref="W75:Z75"/>
    <mergeCell ref="AA75:AD75"/>
    <mergeCell ref="C76:F76"/>
    <mergeCell ref="G76:J76"/>
    <mergeCell ref="K76:N76"/>
    <mergeCell ref="O76:R76"/>
    <mergeCell ref="S76:V76"/>
    <mergeCell ref="W76:Z76"/>
    <mergeCell ref="AA76:AD76"/>
    <mergeCell ref="AE76:AH76"/>
    <mergeCell ref="W30:Z30"/>
    <mergeCell ref="W31:Z31"/>
    <mergeCell ref="AA27:AD27"/>
    <mergeCell ref="AA28:AD28"/>
    <mergeCell ref="AA30:AD30"/>
    <mergeCell ref="AA31:AD31"/>
    <mergeCell ref="AE30:AH30"/>
    <mergeCell ref="AE31:AH31"/>
    <mergeCell ref="AI27:AL27"/>
    <mergeCell ref="AI28:AL28"/>
    <mergeCell ref="AI30:AL32"/>
    <mergeCell ref="AE27:AH29"/>
    <mergeCell ref="AU27:AX27"/>
    <mergeCell ref="AU28:AX28"/>
    <mergeCell ref="AU30:AX30"/>
    <mergeCell ref="AU31:AX31"/>
    <mergeCell ref="AM27:AP27"/>
    <mergeCell ref="AM28:AP28"/>
    <mergeCell ref="AM30:AP30"/>
    <mergeCell ref="AM31:AP31"/>
    <mergeCell ref="AQ27:AT27"/>
    <mergeCell ref="AQ28:AT28"/>
    <mergeCell ref="AQ30:AT30"/>
    <mergeCell ref="AQ31:AT31"/>
    <mergeCell ref="AM36:AP36"/>
    <mergeCell ref="AM37:AP37"/>
    <mergeCell ref="B27:B29"/>
    <mergeCell ref="B30:B32"/>
    <mergeCell ref="A27:A29"/>
    <mergeCell ref="A30:A32"/>
    <mergeCell ref="C27:F27"/>
    <mergeCell ref="C28:F28"/>
    <mergeCell ref="C30:F30"/>
    <mergeCell ref="C31:F31"/>
    <mergeCell ref="G27:J27"/>
    <mergeCell ref="G28:J28"/>
    <mergeCell ref="G30:J30"/>
    <mergeCell ref="G31:J31"/>
    <mergeCell ref="K27:N27"/>
    <mergeCell ref="K28:N28"/>
    <mergeCell ref="K30:N30"/>
    <mergeCell ref="K31:N31"/>
    <mergeCell ref="O27:R27"/>
    <mergeCell ref="O28:R28"/>
    <mergeCell ref="O30:R30"/>
    <mergeCell ref="O31:R31"/>
    <mergeCell ref="S27:V27"/>
    <mergeCell ref="S28:V28"/>
    <mergeCell ref="S30:V30"/>
    <mergeCell ref="S31:V31"/>
    <mergeCell ref="W27:Z27"/>
    <mergeCell ref="A36:A38"/>
    <mergeCell ref="B36:B38"/>
    <mergeCell ref="C36:F36"/>
    <mergeCell ref="G36:J36"/>
    <mergeCell ref="W28:Z28"/>
    <mergeCell ref="A122:A124"/>
    <mergeCell ref="B122:B124"/>
    <mergeCell ref="AU122:AX124"/>
    <mergeCell ref="W123:Z123"/>
    <mergeCell ref="AA123:AD123"/>
    <mergeCell ref="AE123:AH123"/>
    <mergeCell ref="C122:F122"/>
    <mergeCell ref="G122:J122"/>
    <mergeCell ref="K122:N122"/>
    <mergeCell ref="S122:V122"/>
    <mergeCell ref="BB122:BB124"/>
    <mergeCell ref="BC122:BC124"/>
    <mergeCell ref="BD122:BD124"/>
    <mergeCell ref="BE122:BE124"/>
    <mergeCell ref="BF122:BF124"/>
    <mergeCell ref="C123:F123"/>
    <mergeCell ref="G123:J123"/>
    <mergeCell ref="K123:N123"/>
    <mergeCell ref="O123:R123"/>
    <mergeCell ref="S123:V123"/>
    <mergeCell ref="AI122:AL122"/>
    <mergeCell ref="AM122:AP122"/>
    <mergeCell ref="AI123:AL123"/>
    <mergeCell ref="AM123:AP123"/>
    <mergeCell ref="BB116:BB118"/>
    <mergeCell ref="BC116:BC118"/>
    <mergeCell ref="BD116:BD118"/>
    <mergeCell ref="BF116:BF118"/>
    <mergeCell ref="A116:A118"/>
    <mergeCell ref="B116:B118"/>
    <mergeCell ref="AA116:AD116"/>
    <mergeCell ref="AI116:AL118"/>
    <mergeCell ref="AY116:AY118"/>
    <mergeCell ref="AE117:AH117"/>
    <mergeCell ref="AU117:AX117"/>
    <mergeCell ref="AZ116:AZ118"/>
    <mergeCell ref="AE116:AH116"/>
    <mergeCell ref="AU116:AX116"/>
    <mergeCell ref="W116:Z116"/>
    <mergeCell ref="AM117:AP117"/>
    <mergeCell ref="AQ117:AT117"/>
    <mergeCell ref="AU114:AX114"/>
    <mergeCell ref="BA113:BA115"/>
    <mergeCell ref="AZ110:AZ112"/>
    <mergeCell ref="BA110:BA112"/>
    <mergeCell ref="A113:A115"/>
    <mergeCell ref="B113:B115"/>
    <mergeCell ref="W113:Z113"/>
    <mergeCell ref="AE113:AH115"/>
    <mergeCell ref="AI113:AL113"/>
    <mergeCell ref="C113:F113"/>
    <mergeCell ref="G113:J113"/>
    <mergeCell ref="K113:N113"/>
    <mergeCell ref="O117:R117"/>
    <mergeCell ref="AZ113:AZ115"/>
    <mergeCell ref="C114:F114"/>
    <mergeCell ref="G114:J114"/>
    <mergeCell ref="K114:N114"/>
    <mergeCell ref="O114:R114"/>
    <mergeCell ref="S114:V114"/>
    <mergeCell ref="S117:V117"/>
    <mergeCell ref="W117:Z117"/>
    <mergeCell ref="AA117:AD117"/>
    <mergeCell ref="BA116:BA118"/>
    <mergeCell ref="AE111:AH111"/>
    <mergeCell ref="AI111:AL111"/>
    <mergeCell ref="A110:A112"/>
    <mergeCell ref="B110:B112"/>
    <mergeCell ref="W110:Z110"/>
    <mergeCell ref="AA110:AD112"/>
    <mergeCell ref="O110:R110"/>
    <mergeCell ref="AU111:AX111"/>
    <mergeCell ref="AM111:AP111"/>
    <mergeCell ref="C111:F111"/>
    <mergeCell ref="G111:J111"/>
    <mergeCell ref="AU110:AX110"/>
    <mergeCell ref="BD101:BD103"/>
    <mergeCell ref="G105:J105"/>
    <mergeCell ref="K105:N105"/>
    <mergeCell ref="O105:R105"/>
    <mergeCell ref="C104:F104"/>
    <mergeCell ref="G104:J104"/>
    <mergeCell ref="K104:N104"/>
    <mergeCell ref="O104:R104"/>
    <mergeCell ref="BE101:BE103"/>
    <mergeCell ref="BF101:BF103"/>
    <mergeCell ref="A104:A106"/>
    <mergeCell ref="B104:B106"/>
    <mergeCell ref="S104:V106"/>
    <mergeCell ref="AY104:AY106"/>
    <mergeCell ref="A101:A103"/>
    <mergeCell ref="B101:B103"/>
    <mergeCell ref="A107:A109"/>
    <mergeCell ref="B107:B109"/>
    <mergeCell ref="S107:V107"/>
    <mergeCell ref="W107:Z109"/>
    <mergeCell ref="AY107:AY109"/>
    <mergeCell ref="AZ107:AZ109"/>
    <mergeCell ref="C107:F107"/>
    <mergeCell ref="G107:J107"/>
    <mergeCell ref="K107:N107"/>
    <mergeCell ref="O107:R107"/>
    <mergeCell ref="BB107:BB109"/>
    <mergeCell ref="BC107:BC109"/>
    <mergeCell ref="BD107:BD109"/>
    <mergeCell ref="BE107:BE109"/>
    <mergeCell ref="BF107:BF109"/>
    <mergeCell ref="BE104:BE106"/>
    <mergeCell ref="BF104:BF106"/>
    <mergeCell ref="BC104:BC106"/>
    <mergeCell ref="BD104:BD106"/>
    <mergeCell ref="AU108:AX108"/>
    <mergeCell ref="AM101:AP101"/>
    <mergeCell ref="AQ101:AT101"/>
    <mergeCell ref="C108:F108"/>
    <mergeCell ref="C105:F105"/>
    <mergeCell ref="A98:A100"/>
    <mergeCell ref="B98:B100"/>
    <mergeCell ref="S95:V95"/>
    <mergeCell ref="AU95:AX95"/>
    <mergeCell ref="S96:V96"/>
    <mergeCell ref="W96:Z96"/>
    <mergeCell ref="AA96:AD96"/>
    <mergeCell ref="O101:R103"/>
    <mergeCell ref="AY101:AY103"/>
    <mergeCell ref="AZ101:AZ103"/>
    <mergeCell ref="C101:F101"/>
    <mergeCell ref="G101:J101"/>
    <mergeCell ref="K101:N101"/>
    <mergeCell ref="S101:V101"/>
    <mergeCell ref="C102:F102"/>
    <mergeCell ref="G102:J102"/>
    <mergeCell ref="K102:N102"/>
    <mergeCell ref="AM102:AP102"/>
    <mergeCell ref="AQ102:AT102"/>
    <mergeCell ref="A95:A97"/>
    <mergeCell ref="B95:B97"/>
    <mergeCell ref="C95:F95"/>
    <mergeCell ref="G95:J97"/>
    <mergeCell ref="K95:N95"/>
    <mergeCell ref="O95:R95"/>
    <mergeCell ref="C96:F96"/>
    <mergeCell ref="O96:R96"/>
    <mergeCell ref="AM96:AP96"/>
    <mergeCell ref="AQ96:AT96"/>
    <mergeCell ref="AA95:AD95"/>
    <mergeCell ref="K96:N96"/>
    <mergeCell ref="AE95:AH95"/>
    <mergeCell ref="BC4:BC5"/>
    <mergeCell ref="AB4:AC4"/>
    <mergeCell ref="BD4:BD5"/>
    <mergeCell ref="BE4:BE5"/>
    <mergeCell ref="BF4:BF5"/>
    <mergeCell ref="C5:F5"/>
    <mergeCell ref="G5:J5"/>
    <mergeCell ref="K5:N5"/>
    <mergeCell ref="O5:R5"/>
    <mergeCell ref="S5:V5"/>
    <mergeCell ref="AF4:AG4"/>
    <mergeCell ref="BA4:BA5"/>
    <mergeCell ref="BA24:BA26"/>
    <mergeCell ref="AU12:AX12"/>
    <mergeCell ref="AY12:AY14"/>
    <mergeCell ref="S15:V15"/>
    <mergeCell ref="BD6:BD8"/>
    <mergeCell ref="BE6:BE8"/>
    <mergeCell ref="BF6:BF8"/>
    <mergeCell ref="BB6:BB8"/>
    <mergeCell ref="BC6:BC8"/>
    <mergeCell ref="A92:A94"/>
    <mergeCell ref="W92:Z92"/>
    <mergeCell ref="A1:BF2"/>
    <mergeCell ref="A4:B5"/>
    <mergeCell ref="D4:E4"/>
    <mergeCell ref="H4:I4"/>
    <mergeCell ref="L4:M4"/>
    <mergeCell ref="P4:Q4"/>
    <mergeCell ref="T4:U4"/>
    <mergeCell ref="X4:Y4"/>
    <mergeCell ref="A90:B91"/>
    <mergeCell ref="B92:B94"/>
    <mergeCell ref="C92:F94"/>
    <mergeCell ref="G92:J92"/>
    <mergeCell ref="T90:U90"/>
    <mergeCell ref="X90:Y90"/>
    <mergeCell ref="K92:N92"/>
    <mergeCell ref="O92:R92"/>
    <mergeCell ref="D90:E90"/>
    <mergeCell ref="H90:I90"/>
    <mergeCell ref="AB90:AC90"/>
    <mergeCell ref="AM18:AP18"/>
    <mergeCell ref="BB4:BB5"/>
    <mergeCell ref="AJ4:AK4"/>
    <mergeCell ref="AV4:AW4"/>
    <mergeCell ref="AY4:AY5"/>
    <mergeCell ref="AZ4:AZ5"/>
    <mergeCell ref="AI6:AL6"/>
    <mergeCell ref="AI5:AL5"/>
    <mergeCell ref="AU5:AX5"/>
    <mergeCell ref="AY6:AY8"/>
    <mergeCell ref="AZ6:AZ8"/>
    <mergeCell ref="A6:A8"/>
    <mergeCell ref="B6:B8"/>
    <mergeCell ref="C6:F8"/>
    <mergeCell ref="G6:J6"/>
    <mergeCell ref="K6:N6"/>
    <mergeCell ref="W5:Z5"/>
    <mergeCell ref="AA5:AD5"/>
    <mergeCell ref="AE5:AH5"/>
    <mergeCell ref="AN4:AO4"/>
    <mergeCell ref="AR4:AS4"/>
    <mergeCell ref="AM6:AP6"/>
    <mergeCell ref="AM7:AP7"/>
    <mergeCell ref="AQ6:AT6"/>
    <mergeCell ref="AQ7:AT7"/>
    <mergeCell ref="BA9:BA11"/>
    <mergeCell ref="S10:V10"/>
    <mergeCell ref="AE7:AH7"/>
    <mergeCell ref="AI7:AL7"/>
    <mergeCell ref="AU7:AX7"/>
    <mergeCell ref="AU9:AX9"/>
    <mergeCell ref="G7:J7"/>
    <mergeCell ref="K7:N7"/>
    <mergeCell ref="O7:R7"/>
    <mergeCell ref="S7:V7"/>
    <mergeCell ref="W7:Z7"/>
    <mergeCell ref="AA7:AD7"/>
    <mergeCell ref="AU6:AX6"/>
    <mergeCell ref="BA6:BA8"/>
    <mergeCell ref="O6:R6"/>
    <mergeCell ref="S6:V6"/>
    <mergeCell ref="W6:Z6"/>
    <mergeCell ref="AA6:AD6"/>
    <mergeCell ref="AE6:AH6"/>
    <mergeCell ref="AM19:AP19"/>
    <mergeCell ref="AM21:AP21"/>
    <mergeCell ref="AM9:AP9"/>
    <mergeCell ref="AM10:AP10"/>
    <mergeCell ref="K9:N9"/>
    <mergeCell ref="O9:R9"/>
    <mergeCell ref="C10:F10"/>
    <mergeCell ref="K10:N10"/>
    <mergeCell ref="O10:R10"/>
    <mergeCell ref="W12:Z12"/>
    <mergeCell ref="AU10:AX10"/>
    <mergeCell ref="W10:Z10"/>
    <mergeCell ref="O12:R12"/>
    <mergeCell ref="AA12:AD12"/>
    <mergeCell ref="AE12:AH12"/>
    <mergeCell ref="AI12:AL12"/>
    <mergeCell ref="AM12:AP12"/>
    <mergeCell ref="S9:V9"/>
    <mergeCell ref="AE13:AH13"/>
    <mergeCell ref="AI13:AL13"/>
    <mergeCell ref="AU13:AX13"/>
    <mergeCell ref="W9:Z9"/>
    <mergeCell ref="AA9:AD9"/>
    <mergeCell ref="AE9:AH9"/>
    <mergeCell ref="AI9:AL9"/>
    <mergeCell ref="AA10:AD10"/>
    <mergeCell ref="S12:V12"/>
    <mergeCell ref="AQ9:AT9"/>
    <mergeCell ref="AQ10:AT10"/>
    <mergeCell ref="AQ12:AT12"/>
    <mergeCell ref="AQ13:AT13"/>
    <mergeCell ref="C13:F13"/>
    <mergeCell ref="G13:J13"/>
    <mergeCell ref="O13:R13"/>
    <mergeCell ref="S13:V13"/>
    <mergeCell ref="W13:Z13"/>
    <mergeCell ref="AA13:AD13"/>
    <mergeCell ref="AE15:AH15"/>
    <mergeCell ref="BF9:BF11"/>
    <mergeCell ref="AE10:AH10"/>
    <mergeCell ref="AI10:AL10"/>
    <mergeCell ref="AY9:AY11"/>
    <mergeCell ref="AZ9:AZ11"/>
    <mergeCell ref="A12:A14"/>
    <mergeCell ref="B12:B14"/>
    <mergeCell ref="C12:F12"/>
    <mergeCell ref="G12:J12"/>
    <mergeCell ref="K12:N14"/>
    <mergeCell ref="BE9:BE11"/>
    <mergeCell ref="AZ12:AZ14"/>
    <mergeCell ref="BA12:BA14"/>
    <mergeCell ref="BB12:BB14"/>
    <mergeCell ref="BB9:BB11"/>
    <mergeCell ref="BC9:BC11"/>
    <mergeCell ref="BD9:BD11"/>
    <mergeCell ref="BC12:BC14"/>
    <mergeCell ref="BD12:BD14"/>
    <mergeCell ref="BE12:BE14"/>
    <mergeCell ref="A9:A11"/>
    <mergeCell ref="B9:B11"/>
    <mergeCell ref="C9:F9"/>
    <mergeCell ref="AM15:AP15"/>
    <mergeCell ref="W18:Z18"/>
    <mergeCell ref="AA18:AD18"/>
    <mergeCell ref="AE18:AH18"/>
    <mergeCell ref="AI18:AL18"/>
    <mergeCell ref="AU18:AX18"/>
    <mergeCell ref="G9:J11"/>
    <mergeCell ref="BA15:BA17"/>
    <mergeCell ref="BB15:BB17"/>
    <mergeCell ref="BC15:BC17"/>
    <mergeCell ref="BD15:BD17"/>
    <mergeCell ref="BE15:BE17"/>
    <mergeCell ref="BF15:BF17"/>
    <mergeCell ref="AI15:AL15"/>
    <mergeCell ref="AU15:AX15"/>
    <mergeCell ref="AY15:AY17"/>
    <mergeCell ref="AZ15:AZ17"/>
    <mergeCell ref="AE16:AH16"/>
    <mergeCell ref="AI16:AL16"/>
    <mergeCell ref="AU16:AX16"/>
    <mergeCell ref="AQ15:AT15"/>
    <mergeCell ref="AQ16:AT16"/>
    <mergeCell ref="AM16:AP16"/>
    <mergeCell ref="AM13:AP13"/>
    <mergeCell ref="BF12:BF14"/>
    <mergeCell ref="S16:V16"/>
    <mergeCell ref="W16:Z16"/>
    <mergeCell ref="AA16:AD16"/>
    <mergeCell ref="A18:A20"/>
    <mergeCell ref="B18:B20"/>
    <mergeCell ref="C18:F18"/>
    <mergeCell ref="G18:J18"/>
    <mergeCell ref="K18:N18"/>
    <mergeCell ref="O18:R18"/>
    <mergeCell ref="AA19:AD19"/>
    <mergeCell ref="AQ18:AT18"/>
    <mergeCell ref="AQ19:AT19"/>
    <mergeCell ref="A21:A23"/>
    <mergeCell ref="B21:B23"/>
    <mergeCell ref="C21:F21"/>
    <mergeCell ref="G21:J21"/>
    <mergeCell ref="K21:N21"/>
    <mergeCell ref="O21:R21"/>
    <mergeCell ref="C22:F22"/>
    <mergeCell ref="G22:J22"/>
    <mergeCell ref="K22:N22"/>
    <mergeCell ref="A15:A17"/>
    <mergeCell ref="B15:B17"/>
    <mergeCell ref="C15:F15"/>
    <mergeCell ref="G15:J15"/>
    <mergeCell ref="K15:N15"/>
    <mergeCell ref="O15:R17"/>
    <mergeCell ref="C16:F16"/>
    <mergeCell ref="G16:J16"/>
    <mergeCell ref="K16:N16"/>
    <mergeCell ref="W15:Z15"/>
    <mergeCell ref="AA15:AD15"/>
    <mergeCell ref="BD18:BD20"/>
    <mergeCell ref="BE18:BE20"/>
    <mergeCell ref="BF18:BF20"/>
    <mergeCell ref="C19:F19"/>
    <mergeCell ref="G19:J19"/>
    <mergeCell ref="K19:N19"/>
    <mergeCell ref="O19:R19"/>
    <mergeCell ref="W19:Z19"/>
    <mergeCell ref="AY18:AY20"/>
    <mergeCell ref="AZ18:AZ20"/>
    <mergeCell ref="BA18:BA20"/>
    <mergeCell ref="AU19:AX19"/>
    <mergeCell ref="S21:V21"/>
    <mergeCell ref="W21:Z23"/>
    <mergeCell ref="AE22:AH22"/>
    <mergeCell ref="AI22:AL22"/>
    <mergeCell ref="AU22:AX22"/>
    <mergeCell ref="AZ21:AZ23"/>
    <mergeCell ref="BA21:BA23"/>
    <mergeCell ref="AM22:AP22"/>
    <mergeCell ref="BB18:BB20"/>
    <mergeCell ref="BC18:BC20"/>
    <mergeCell ref="S18:V20"/>
    <mergeCell ref="AI19:AL19"/>
    <mergeCell ref="AE19:AH19"/>
    <mergeCell ref="G25:J25"/>
    <mergeCell ref="K25:N25"/>
    <mergeCell ref="O25:R25"/>
    <mergeCell ref="S24:V24"/>
    <mergeCell ref="W24:Z24"/>
    <mergeCell ref="AA24:AD26"/>
    <mergeCell ref="BF21:BF23"/>
    <mergeCell ref="O22:R22"/>
    <mergeCell ref="S22:V22"/>
    <mergeCell ref="AU25:AX25"/>
    <mergeCell ref="BC24:BC26"/>
    <mergeCell ref="BE24:BE26"/>
    <mergeCell ref="BB21:BB23"/>
    <mergeCell ref="BC21:BC23"/>
    <mergeCell ref="BD21:BD23"/>
    <mergeCell ref="BE21:BE23"/>
    <mergeCell ref="AA21:AD21"/>
    <mergeCell ref="AE21:AH21"/>
    <mergeCell ref="AI21:AL21"/>
    <mergeCell ref="AU21:AX21"/>
    <mergeCell ref="AY21:AY23"/>
    <mergeCell ref="AA22:AD22"/>
    <mergeCell ref="AM24:AP24"/>
    <mergeCell ref="AM25:AP25"/>
    <mergeCell ref="AQ21:AT21"/>
    <mergeCell ref="AQ22:AT22"/>
    <mergeCell ref="AQ24:AT24"/>
    <mergeCell ref="AQ25:AT25"/>
    <mergeCell ref="A24:A26"/>
    <mergeCell ref="BB33:BB35"/>
    <mergeCell ref="BC33:BC35"/>
    <mergeCell ref="S33:V33"/>
    <mergeCell ref="W33:Z33"/>
    <mergeCell ref="AA33:AD33"/>
    <mergeCell ref="AI25:AL25"/>
    <mergeCell ref="BD24:BD26"/>
    <mergeCell ref="AI33:AL33"/>
    <mergeCell ref="A33:A35"/>
    <mergeCell ref="AA34:AD34"/>
    <mergeCell ref="B33:B35"/>
    <mergeCell ref="C33:F33"/>
    <mergeCell ref="G33:J33"/>
    <mergeCell ref="K33:N33"/>
    <mergeCell ref="O33:R33"/>
    <mergeCell ref="BF24:BF26"/>
    <mergeCell ref="S25:V25"/>
    <mergeCell ref="W25:Z25"/>
    <mergeCell ref="AE24:AH24"/>
    <mergeCell ref="AI24:AL24"/>
    <mergeCell ref="AU24:AX24"/>
    <mergeCell ref="BB24:BB26"/>
    <mergeCell ref="AY24:AY26"/>
    <mergeCell ref="AZ24:AZ26"/>
    <mergeCell ref="AE25:AH25"/>
    <mergeCell ref="B24:B26"/>
    <mergeCell ref="C24:F24"/>
    <mergeCell ref="G24:J24"/>
    <mergeCell ref="K24:N24"/>
    <mergeCell ref="O24:R24"/>
    <mergeCell ref="C25:F25"/>
    <mergeCell ref="K36:N36"/>
    <mergeCell ref="O36:R36"/>
    <mergeCell ref="W37:Z37"/>
    <mergeCell ref="AA37:AD37"/>
    <mergeCell ref="AU37:AX37"/>
    <mergeCell ref="BF33:BF35"/>
    <mergeCell ref="C34:F34"/>
    <mergeCell ref="G34:J34"/>
    <mergeCell ref="K34:N34"/>
    <mergeCell ref="O34:R34"/>
    <mergeCell ref="S34:V34"/>
    <mergeCell ref="AU33:AX33"/>
    <mergeCell ref="AI34:AL34"/>
    <mergeCell ref="AY33:AY35"/>
    <mergeCell ref="AZ33:AZ35"/>
    <mergeCell ref="AU34:AX34"/>
    <mergeCell ref="W34:Z34"/>
    <mergeCell ref="BD33:BD35"/>
    <mergeCell ref="BA33:BA35"/>
    <mergeCell ref="AQ34:AT34"/>
    <mergeCell ref="AE33:AH33"/>
    <mergeCell ref="AE34:AH34"/>
    <mergeCell ref="BE33:BE35"/>
    <mergeCell ref="AQ33:AT33"/>
    <mergeCell ref="AQ36:AT38"/>
    <mergeCell ref="AM33:AP35"/>
    <mergeCell ref="AI37:AL37"/>
    <mergeCell ref="BF36:BF38"/>
    <mergeCell ref="C37:F37"/>
    <mergeCell ref="G37:J37"/>
    <mergeCell ref="K37:N37"/>
    <mergeCell ref="O37:R37"/>
    <mergeCell ref="AQ47:AT47"/>
    <mergeCell ref="BE46:BE47"/>
    <mergeCell ref="AJ46:AK46"/>
    <mergeCell ref="BF46:BF47"/>
    <mergeCell ref="C47:F47"/>
    <mergeCell ref="S37:V37"/>
    <mergeCell ref="AZ36:AZ38"/>
    <mergeCell ref="BA36:BA38"/>
    <mergeCell ref="S36:V36"/>
    <mergeCell ref="W36:Z36"/>
    <mergeCell ref="O40:R40"/>
    <mergeCell ref="S39:V39"/>
    <mergeCell ref="AZ39:AZ41"/>
    <mergeCell ref="W40:Z40"/>
    <mergeCell ref="W39:Z39"/>
    <mergeCell ref="AA39:AD39"/>
    <mergeCell ref="AI39:AL39"/>
    <mergeCell ref="AU39:AX41"/>
    <mergeCell ref="AY39:AY41"/>
    <mergeCell ref="AM39:AP39"/>
    <mergeCell ref="BD36:BD38"/>
    <mergeCell ref="BE36:BE38"/>
    <mergeCell ref="AA36:AD36"/>
    <mergeCell ref="AE36:AH36"/>
    <mergeCell ref="AU36:AX36"/>
    <mergeCell ref="AY36:AY38"/>
    <mergeCell ref="AE37:AH37"/>
    <mergeCell ref="BB36:BB38"/>
    <mergeCell ref="BC36:BC38"/>
    <mergeCell ref="AI36:AL36"/>
    <mergeCell ref="BB39:BB41"/>
    <mergeCell ref="BC39:BC41"/>
    <mergeCell ref="BD39:BD41"/>
    <mergeCell ref="BE39:BE41"/>
    <mergeCell ref="BF39:BF41"/>
    <mergeCell ref="AA40:AD40"/>
    <mergeCell ref="AE40:AH40"/>
    <mergeCell ref="AI40:AL40"/>
    <mergeCell ref="AE39:AH39"/>
    <mergeCell ref="BA39:BA41"/>
    <mergeCell ref="AQ39:AT39"/>
    <mergeCell ref="AM40:AP40"/>
    <mergeCell ref="A39:A41"/>
    <mergeCell ref="B39:B41"/>
    <mergeCell ref="C39:F39"/>
    <mergeCell ref="G39:J39"/>
    <mergeCell ref="K39:N39"/>
    <mergeCell ref="S40:V40"/>
    <mergeCell ref="O39:R39"/>
    <mergeCell ref="C40:F40"/>
    <mergeCell ref="G40:J40"/>
    <mergeCell ref="K40:N40"/>
    <mergeCell ref="AQ40:AT40"/>
    <mergeCell ref="A51:A53"/>
    <mergeCell ref="B51:B53"/>
    <mergeCell ref="C51:F51"/>
    <mergeCell ref="G47:J47"/>
    <mergeCell ref="K47:N47"/>
    <mergeCell ref="O47:R47"/>
    <mergeCell ref="S47:V47"/>
    <mergeCell ref="AZ46:AZ47"/>
    <mergeCell ref="BA46:BA47"/>
    <mergeCell ref="AE47:AH47"/>
    <mergeCell ref="AI47:AL47"/>
    <mergeCell ref="AY46:AY47"/>
    <mergeCell ref="A43:BF44"/>
    <mergeCell ref="A46:B47"/>
    <mergeCell ref="D46:E46"/>
    <mergeCell ref="H46:I46"/>
    <mergeCell ref="L46:M46"/>
    <mergeCell ref="P46:Q46"/>
    <mergeCell ref="BD46:BD47"/>
    <mergeCell ref="T46:U46"/>
    <mergeCell ref="X46:Y46"/>
    <mergeCell ref="AB46:AC46"/>
    <mergeCell ref="AF46:AG46"/>
    <mergeCell ref="AV46:AW46"/>
    <mergeCell ref="AU47:AX47"/>
    <mergeCell ref="BB46:BB47"/>
    <mergeCell ref="BC46:BC47"/>
    <mergeCell ref="W47:Z47"/>
    <mergeCell ref="AA47:AD47"/>
    <mergeCell ref="AN46:AO46"/>
    <mergeCell ref="AR46:AS46"/>
    <mergeCell ref="AM47:AP47"/>
    <mergeCell ref="A48:A50"/>
    <mergeCell ref="B48:B50"/>
    <mergeCell ref="C48:F50"/>
    <mergeCell ref="G48:J48"/>
    <mergeCell ref="K48:N48"/>
    <mergeCell ref="O48:R48"/>
    <mergeCell ref="G49:J49"/>
    <mergeCell ref="K49:N49"/>
    <mergeCell ref="O49:R49"/>
    <mergeCell ref="S49:V49"/>
    <mergeCell ref="W49:Z49"/>
    <mergeCell ref="AA49:AD49"/>
    <mergeCell ref="AQ48:AT48"/>
    <mergeCell ref="AQ49:AT49"/>
    <mergeCell ref="AE49:AH49"/>
    <mergeCell ref="BA48:BA50"/>
    <mergeCell ref="BB48:BB50"/>
    <mergeCell ref="AI49:AL49"/>
    <mergeCell ref="AU48:AX48"/>
    <mergeCell ref="AU49:AX49"/>
    <mergeCell ref="S48:V48"/>
    <mergeCell ref="W48:Z48"/>
    <mergeCell ref="AZ51:AZ53"/>
    <mergeCell ref="BA51:BA53"/>
    <mergeCell ref="S51:V51"/>
    <mergeCell ref="W51:Z51"/>
    <mergeCell ref="AA51:AD51"/>
    <mergeCell ref="AE51:AH51"/>
    <mergeCell ref="AQ57:AT57"/>
    <mergeCell ref="AY54:AY56"/>
    <mergeCell ref="AZ54:AZ56"/>
    <mergeCell ref="AZ57:AZ59"/>
    <mergeCell ref="BB57:BB59"/>
    <mergeCell ref="BD48:BD50"/>
    <mergeCell ref="BE48:BE50"/>
    <mergeCell ref="BF48:BF50"/>
    <mergeCell ref="AA48:AD48"/>
    <mergeCell ref="AE48:AH48"/>
    <mergeCell ref="AI48:AL48"/>
    <mergeCell ref="AY48:AY50"/>
    <mergeCell ref="AZ48:AZ50"/>
    <mergeCell ref="AQ51:AT51"/>
    <mergeCell ref="AQ52:AT52"/>
    <mergeCell ref="AQ54:AT54"/>
    <mergeCell ref="AQ55:AT55"/>
    <mergeCell ref="A57:A59"/>
    <mergeCell ref="B57:B59"/>
    <mergeCell ref="C57:F57"/>
    <mergeCell ref="G57:J57"/>
    <mergeCell ref="K57:N57"/>
    <mergeCell ref="W57:Z57"/>
    <mergeCell ref="AE57:AH57"/>
    <mergeCell ref="A54:A56"/>
    <mergeCell ref="B54:B56"/>
    <mergeCell ref="AU51:AX51"/>
    <mergeCell ref="AU52:AX52"/>
    <mergeCell ref="G51:J53"/>
    <mergeCell ref="K51:N51"/>
    <mergeCell ref="O51:R51"/>
    <mergeCell ref="C52:F52"/>
    <mergeCell ref="BC51:BC53"/>
    <mergeCell ref="BB51:BB53"/>
    <mergeCell ref="K54:N56"/>
    <mergeCell ref="K58:N58"/>
    <mergeCell ref="G55:J55"/>
    <mergeCell ref="C54:F54"/>
    <mergeCell ref="C58:F58"/>
    <mergeCell ref="G58:J58"/>
    <mergeCell ref="AE54:AH54"/>
    <mergeCell ref="AI54:AL54"/>
    <mergeCell ref="O55:R55"/>
    <mergeCell ref="AE55:AH55"/>
    <mergeCell ref="O54:R54"/>
    <mergeCell ref="S54:V54"/>
    <mergeCell ref="AA55:AD55"/>
    <mergeCell ref="W54:Z54"/>
    <mergeCell ref="AA54:AD54"/>
    <mergeCell ref="C60:F60"/>
    <mergeCell ref="G60:J60"/>
    <mergeCell ref="O60:R60"/>
    <mergeCell ref="W60:Z60"/>
    <mergeCell ref="AA60:AD60"/>
    <mergeCell ref="S57:V57"/>
    <mergeCell ref="BB54:BB56"/>
    <mergeCell ref="AY57:AY59"/>
    <mergeCell ref="C55:F55"/>
    <mergeCell ref="G54:J54"/>
    <mergeCell ref="AI60:AL60"/>
    <mergeCell ref="AQ58:AT58"/>
    <mergeCell ref="AM57:AP57"/>
    <mergeCell ref="AM58:AP58"/>
    <mergeCell ref="AM60:AP60"/>
    <mergeCell ref="BE51:BE53"/>
    <mergeCell ref="AI52:AL52"/>
    <mergeCell ref="AI55:AL55"/>
    <mergeCell ref="BD51:BD53"/>
    <mergeCell ref="BD54:BD56"/>
    <mergeCell ref="BE54:BE56"/>
    <mergeCell ref="BC54:BC56"/>
    <mergeCell ref="AI51:AL51"/>
    <mergeCell ref="AY51:AY53"/>
    <mergeCell ref="BA54:BA56"/>
    <mergeCell ref="S52:V52"/>
    <mergeCell ref="W52:Z52"/>
    <mergeCell ref="AA52:AD52"/>
    <mergeCell ref="AE52:AH52"/>
    <mergeCell ref="K52:N52"/>
    <mergeCell ref="O52:R52"/>
    <mergeCell ref="S55:V55"/>
    <mergeCell ref="BE60:BE62"/>
    <mergeCell ref="BF60:BF62"/>
    <mergeCell ref="BD57:BD59"/>
    <mergeCell ref="BE57:BE59"/>
    <mergeCell ref="BF57:BF59"/>
    <mergeCell ref="BA57:BA59"/>
    <mergeCell ref="AZ60:AZ62"/>
    <mergeCell ref="S58:V58"/>
    <mergeCell ref="W58:Z58"/>
    <mergeCell ref="AA58:AD58"/>
    <mergeCell ref="AE58:AH58"/>
    <mergeCell ref="AI58:AL58"/>
    <mergeCell ref="AI57:AL57"/>
    <mergeCell ref="AA57:AD57"/>
    <mergeCell ref="W55:Z55"/>
    <mergeCell ref="O57:R59"/>
    <mergeCell ref="BC57:BC59"/>
    <mergeCell ref="BF54:BF56"/>
    <mergeCell ref="AU58:AX58"/>
    <mergeCell ref="AU60:AX60"/>
    <mergeCell ref="AU61:AX61"/>
    <mergeCell ref="AU54:AX54"/>
    <mergeCell ref="AU55:AX55"/>
    <mergeCell ref="AU57:AX57"/>
    <mergeCell ref="O61:R61"/>
    <mergeCell ref="W61:Z61"/>
    <mergeCell ref="AA61:AD61"/>
    <mergeCell ref="S60:V62"/>
    <mergeCell ref="BB60:BB62"/>
    <mergeCell ref="BA60:BA62"/>
    <mergeCell ref="AY60:AY62"/>
    <mergeCell ref="AQ60:AT60"/>
    <mergeCell ref="A60:A62"/>
    <mergeCell ref="B60:B62"/>
    <mergeCell ref="K60:N60"/>
    <mergeCell ref="C64:F64"/>
    <mergeCell ref="G64:J64"/>
    <mergeCell ref="K64:N64"/>
    <mergeCell ref="A63:A65"/>
    <mergeCell ref="B63:B65"/>
    <mergeCell ref="C61:F61"/>
    <mergeCell ref="G61:J61"/>
    <mergeCell ref="BF63:BF65"/>
    <mergeCell ref="BE63:BE65"/>
    <mergeCell ref="AY63:AY65"/>
    <mergeCell ref="AZ63:AZ65"/>
    <mergeCell ref="BA63:BA65"/>
    <mergeCell ref="S63:V63"/>
    <mergeCell ref="W63:Z65"/>
    <mergeCell ref="S64:V64"/>
    <mergeCell ref="BB63:BB65"/>
    <mergeCell ref="BC63:BC65"/>
    <mergeCell ref="BD60:BD62"/>
    <mergeCell ref="C63:F63"/>
    <mergeCell ref="G63:J63"/>
    <mergeCell ref="K63:N63"/>
    <mergeCell ref="O63:R63"/>
    <mergeCell ref="BD63:BD65"/>
    <mergeCell ref="O64:R64"/>
    <mergeCell ref="AE61:AH61"/>
    <mergeCell ref="AI61:AL61"/>
    <mergeCell ref="AM61:AP61"/>
    <mergeCell ref="AQ64:AT64"/>
    <mergeCell ref="BC60:BC62"/>
    <mergeCell ref="AI66:AL66"/>
    <mergeCell ref="C66:F66"/>
    <mergeCell ref="G66:J66"/>
    <mergeCell ref="K66:N66"/>
    <mergeCell ref="O66:R66"/>
    <mergeCell ref="G67:J67"/>
    <mergeCell ref="K67:N67"/>
    <mergeCell ref="O67:R67"/>
    <mergeCell ref="S67:V67"/>
    <mergeCell ref="AE67:AH67"/>
    <mergeCell ref="S66:V66"/>
    <mergeCell ref="BD66:BD68"/>
    <mergeCell ref="AI67:AL67"/>
    <mergeCell ref="AE63:AH63"/>
    <mergeCell ref="AA63:AD63"/>
    <mergeCell ref="AI63:AL63"/>
    <mergeCell ref="AQ63:AT63"/>
    <mergeCell ref="AI64:AL64"/>
    <mergeCell ref="AA64:AD64"/>
    <mergeCell ref="AE64:AH64"/>
    <mergeCell ref="AQ66:AT66"/>
    <mergeCell ref="AU63:AX63"/>
    <mergeCell ref="AU64:AX64"/>
    <mergeCell ref="AU66:AX66"/>
    <mergeCell ref="AM67:AP67"/>
    <mergeCell ref="AM63:AP63"/>
    <mergeCell ref="AM64:AP64"/>
    <mergeCell ref="A69:A71"/>
    <mergeCell ref="B69:B71"/>
    <mergeCell ref="AA69:AD69"/>
    <mergeCell ref="AE69:AH71"/>
    <mergeCell ref="AY69:AY71"/>
    <mergeCell ref="BD69:BD71"/>
    <mergeCell ref="C70:F70"/>
    <mergeCell ref="G70:J70"/>
    <mergeCell ref="K70:N70"/>
    <mergeCell ref="AQ70:AT70"/>
    <mergeCell ref="BE66:BE68"/>
    <mergeCell ref="AZ66:AZ68"/>
    <mergeCell ref="BA66:BA68"/>
    <mergeCell ref="BB66:BB68"/>
    <mergeCell ref="BC66:BC68"/>
    <mergeCell ref="O70:R70"/>
    <mergeCell ref="S70:V70"/>
    <mergeCell ref="W70:Z70"/>
    <mergeCell ref="AI70:AL70"/>
    <mergeCell ref="AI69:AL69"/>
    <mergeCell ref="W67:Z67"/>
    <mergeCell ref="C69:F69"/>
    <mergeCell ref="G69:J69"/>
    <mergeCell ref="K69:N69"/>
    <mergeCell ref="O69:R69"/>
    <mergeCell ref="S69:V69"/>
    <mergeCell ref="W69:Z69"/>
    <mergeCell ref="AY66:AY68"/>
    <mergeCell ref="C67:F67"/>
    <mergeCell ref="A66:A68"/>
    <mergeCell ref="B66:B68"/>
    <mergeCell ref="W66:Z66"/>
    <mergeCell ref="O82:R82"/>
    <mergeCell ref="S82:V82"/>
    <mergeCell ref="W82:Z82"/>
    <mergeCell ref="A81:A83"/>
    <mergeCell ref="B81:B83"/>
    <mergeCell ref="AA81:AD81"/>
    <mergeCell ref="AE81:AH81"/>
    <mergeCell ref="AI81:AL81"/>
    <mergeCell ref="C81:F81"/>
    <mergeCell ref="G81:J81"/>
    <mergeCell ref="K81:N81"/>
    <mergeCell ref="O81:R81"/>
    <mergeCell ref="C82:F82"/>
    <mergeCell ref="AM81:AP81"/>
    <mergeCell ref="AM82:AP82"/>
    <mergeCell ref="A72:A74"/>
    <mergeCell ref="B72:B74"/>
    <mergeCell ref="AA72:AD72"/>
    <mergeCell ref="S73:V73"/>
    <mergeCell ref="W73:Z73"/>
    <mergeCell ref="C73:F73"/>
    <mergeCell ref="G73:J73"/>
    <mergeCell ref="K73:N73"/>
    <mergeCell ref="O73:R73"/>
    <mergeCell ref="AE73:AH73"/>
    <mergeCell ref="C72:F72"/>
    <mergeCell ref="G72:J72"/>
    <mergeCell ref="K72:N72"/>
    <mergeCell ref="AA73:AD73"/>
    <mergeCell ref="O72:R72"/>
    <mergeCell ref="S72:V72"/>
    <mergeCell ref="W72:Z72"/>
    <mergeCell ref="BE90:BE91"/>
    <mergeCell ref="BF90:BF91"/>
    <mergeCell ref="AF90:AG90"/>
    <mergeCell ref="AJ90:AK90"/>
    <mergeCell ref="AV90:AW90"/>
    <mergeCell ref="AY90:AY91"/>
    <mergeCell ref="AU91:AX91"/>
    <mergeCell ref="AZ90:AZ91"/>
    <mergeCell ref="AN90:AO90"/>
    <mergeCell ref="AR90:AS90"/>
    <mergeCell ref="AM91:AP91"/>
    <mergeCell ref="AQ91:AT91"/>
    <mergeCell ref="BA81:BA83"/>
    <mergeCell ref="BB81:BB83"/>
    <mergeCell ref="BC81:BC83"/>
    <mergeCell ref="BD81:BD83"/>
    <mergeCell ref="BE81:BE83"/>
    <mergeCell ref="BF81:BF83"/>
    <mergeCell ref="AZ81:AZ83"/>
    <mergeCell ref="AI82:AL82"/>
    <mergeCell ref="A86:BF87"/>
    <mergeCell ref="L90:M90"/>
    <mergeCell ref="P90:Q90"/>
    <mergeCell ref="AA91:AD91"/>
    <mergeCell ref="AE91:AH91"/>
    <mergeCell ref="AI91:AL91"/>
    <mergeCell ref="S81:V81"/>
    <mergeCell ref="W81:Z81"/>
    <mergeCell ref="AA82:AD82"/>
    <mergeCell ref="AE82:AH82"/>
    <mergeCell ref="G82:J82"/>
    <mergeCell ref="K82:N82"/>
    <mergeCell ref="AE92:AH92"/>
    <mergeCell ref="AI92:AL92"/>
    <mergeCell ref="AA93:AD93"/>
    <mergeCell ref="AA92:AD92"/>
    <mergeCell ref="C91:F91"/>
    <mergeCell ref="G91:J91"/>
    <mergeCell ref="K91:N91"/>
    <mergeCell ref="O91:R91"/>
    <mergeCell ref="S91:V91"/>
    <mergeCell ref="W91:Z91"/>
    <mergeCell ref="BA90:BA91"/>
    <mergeCell ref="BB90:BB91"/>
    <mergeCell ref="BC90:BC91"/>
    <mergeCell ref="BD90:BD91"/>
    <mergeCell ref="AM92:AP92"/>
    <mergeCell ref="AQ92:AT92"/>
    <mergeCell ref="AM93:AP93"/>
    <mergeCell ref="AQ93:AT93"/>
    <mergeCell ref="S92:V92"/>
    <mergeCell ref="BC92:BC94"/>
    <mergeCell ref="BD92:BD94"/>
    <mergeCell ref="BE92:BE94"/>
    <mergeCell ref="AU93:AX93"/>
    <mergeCell ref="BA92:BA94"/>
    <mergeCell ref="AU92:AX92"/>
    <mergeCell ref="BF92:BF94"/>
    <mergeCell ref="G93:J93"/>
    <mergeCell ref="K93:N93"/>
    <mergeCell ref="O93:R93"/>
    <mergeCell ref="S93:V93"/>
    <mergeCell ref="W93:Z93"/>
    <mergeCell ref="AY92:AY94"/>
    <mergeCell ref="AZ92:AZ94"/>
    <mergeCell ref="AE93:AH93"/>
    <mergeCell ref="BB92:BB94"/>
    <mergeCell ref="AI93:AL93"/>
    <mergeCell ref="BF95:BF97"/>
    <mergeCell ref="C98:F98"/>
    <mergeCell ref="O98:R98"/>
    <mergeCell ref="S98:V98"/>
    <mergeCell ref="W98:Z98"/>
    <mergeCell ref="AA98:AD98"/>
    <mergeCell ref="G98:J98"/>
    <mergeCell ref="K98:N100"/>
    <mergeCell ref="C99:F99"/>
    <mergeCell ref="O99:R99"/>
    <mergeCell ref="BD95:BD97"/>
    <mergeCell ref="AY95:AY97"/>
    <mergeCell ref="AZ95:AZ97"/>
    <mergeCell ref="AI96:AL96"/>
    <mergeCell ref="AU96:AX96"/>
    <mergeCell ref="BE95:BE97"/>
    <mergeCell ref="AQ95:AT95"/>
    <mergeCell ref="BB95:BB97"/>
    <mergeCell ref="BC95:BC97"/>
    <mergeCell ref="AE96:AH96"/>
    <mergeCell ref="AI95:AL95"/>
    <mergeCell ref="W95:Z95"/>
    <mergeCell ref="AM95:AP95"/>
    <mergeCell ref="BE98:BE100"/>
    <mergeCell ref="BF98:BF100"/>
    <mergeCell ref="AA101:AD101"/>
    <mergeCell ref="S102:V102"/>
    <mergeCell ref="W102:Z102"/>
    <mergeCell ref="AA102:AD102"/>
    <mergeCell ref="AE102:AH102"/>
    <mergeCell ref="AI102:AL102"/>
    <mergeCell ref="BD98:BD100"/>
    <mergeCell ref="G99:J99"/>
    <mergeCell ref="AY98:AY100"/>
    <mergeCell ref="AZ98:AZ100"/>
    <mergeCell ref="BB101:BB103"/>
    <mergeCell ref="BC101:BC103"/>
    <mergeCell ref="AE101:AH101"/>
    <mergeCell ref="AI101:AL101"/>
    <mergeCell ref="AU101:AX101"/>
    <mergeCell ref="W101:Z101"/>
    <mergeCell ref="AU98:AX98"/>
    <mergeCell ref="BA98:BA100"/>
    <mergeCell ref="BB98:BB100"/>
    <mergeCell ref="BC98:BC100"/>
    <mergeCell ref="AI99:AL99"/>
    <mergeCell ref="AU99:AX99"/>
    <mergeCell ref="AM98:AP98"/>
    <mergeCell ref="BA101:BA103"/>
    <mergeCell ref="S99:V99"/>
    <mergeCell ref="W99:Z99"/>
    <mergeCell ref="AA99:AD99"/>
    <mergeCell ref="AE99:AH99"/>
    <mergeCell ref="AE98:AH98"/>
    <mergeCell ref="AI98:AL98"/>
    <mergeCell ref="AE108:AH108"/>
    <mergeCell ref="S108:V108"/>
    <mergeCell ref="S110:V110"/>
    <mergeCell ref="AE110:AH110"/>
    <mergeCell ref="W111:Z111"/>
    <mergeCell ref="AU107:AX107"/>
    <mergeCell ref="AI108:AL108"/>
    <mergeCell ref="AI107:AL107"/>
    <mergeCell ref="AI110:AL110"/>
    <mergeCell ref="AA108:AD108"/>
    <mergeCell ref="BA95:BA97"/>
    <mergeCell ref="W105:Z105"/>
    <mergeCell ref="AA105:AD105"/>
    <mergeCell ref="BA104:BA106"/>
    <mergeCell ref="AU105:AX105"/>
    <mergeCell ref="AZ104:AZ106"/>
    <mergeCell ref="AE105:AH105"/>
    <mergeCell ref="AI105:AL105"/>
    <mergeCell ref="AM105:AP105"/>
    <mergeCell ref="AQ105:AT105"/>
    <mergeCell ref="W104:Z104"/>
    <mergeCell ref="AA104:AD104"/>
    <mergeCell ref="AE104:AH104"/>
    <mergeCell ref="AI104:AL104"/>
    <mergeCell ref="AU104:AX104"/>
    <mergeCell ref="BA107:BA109"/>
    <mergeCell ref="A78:A80"/>
    <mergeCell ref="B78:B80"/>
    <mergeCell ref="C78:F78"/>
    <mergeCell ref="G78:J78"/>
    <mergeCell ref="K78:N78"/>
    <mergeCell ref="O78:R78"/>
    <mergeCell ref="AY122:AY124"/>
    <mergeCell ref="AU113:AX113"/>
    <mergeCell ref="AZ122:AZ124"/>
    <mergeCell ref="BA122:BA124"/>
    <mergeCell ref="O113:R113"/>
    <mergeCell ref="S113:V113"/>
    <mergeCell ref="AA113:AD113"/>
    <mergeCell ref="W122:Z122"/>
    <mergeCell ref="AE122:AH122"/>
    <mergeCell ref="O122:R122"/>
    <mergeCell ref="AA122:AD122"/>
    <mergeCell ref="C116:F116"/>
    <mergeCell ref="G116:J116"/>
    <mergeCell ref="K116:N116"/>
    <mergeCell ref="O116:R116"/>
    <mergeCell ref="S116:V116"/>
    <mergeCell ref="C117:F117"/>
    <mergeCell ref="G117:J117"/>
    <mergeCell ref="K117:N117"/>
    <mergeCell ref="AY113:AY115"/>
    <mergeCell ref="K111:N111"/>
    <mergeCell ref="O111:R111"/>
    <mergeCell ref="S111:V111"/>
    <mergeCell ref="C110:F110"/>
    <mergeCell ref="G110:J110"/>
    <mergeCell ref="K110:N110"/>
    <mergeCell ref="AZ72:AZ74"/>
    <mergeCell ref="AZ69:AZ71"/>
    <mergeCell ref="AQ69:AT69"/>
    <mergeCell ref="AM70:AP70"/>
    <mergeCell ref="AQ75:AT75"/>
    <mergeCell ref="AQ76:AT76"/>
    <mergeCell ref="AY78:AY80"/>
    <mergeCell ref="AZ78:AZ80"/>
    <mergeCell ref="C79:F79"/>
    <mergeCell ref="G79:J79"/>
    <mergeCell ref="K79:N79"/>
    <mergeCell ref="O79:R79"/>
    <mergeCell ref="S79:V79"/>
    <mergeCell ref="W79:Z79"/>
    <mergeCell ref="AA79:AD79"/>
    <mergeCell ref="AE79:AH79"/>
    <mergeCell ref="AI79:AL79"/>
    <mergeCell ref="S78:V78"/>
    <mergeCell ref="W78:Z78"/>
    <mergeCell ref="AA78:AD78"/>
    <mergeCell ref="AE78:AH78"/>
    <mergeCell ref="AI78:AL78"/>
    <mergeCell ref="AI72:AL74"/>
    <mergeCell ref="AA70:AD70"/>
    <mergeCell ref="AM69:AP69"/>
    <mergeCell ref="AI75:AL75"/>
    <mergeCell ref="AI76:AL76"/>
    <mergeCell ref="AE72:AH72"/>
    <mergeCell ref="AM72:AP72"/>
    <mergeCell ref="AQ72:AT72"/>
    <mergeCell ref="AU76:AX76"/>
    <mergeCell ref="AU78:AX78"/>
    <mergeCell ref="AU79:AX79"/>
    <mergeCell ref="AU81:AX83"/>
    <mergeCell ref="AQ78:AT80"/>
    <mergeCell ref="AM78:AP78"/>
    <mergeCell ref="AM79:AP79"/>
    <mergeCell ref="AQ81:AT81"/>
    <mergeCell ref="AQ82:AT82"/>
    <mergeCell ref="AU67:AX67"/>
    <mergeCell ref="AU69:AX69"/>
    <mergeCell ref="AU70:AX70"/>
    <mergeCell ref="AU72:AX72"/>
    <mergeCell ref="AU73:AX73"/>
    <mergeCell ref="AU75:AX75"/>
    <mergeCell ref="AY110:AY112"/>
    <mergeCell ref="AU102:AX102"/>
    <mergeCell ref="AY72:AY74"/>
    <mergeCell ref="AQ98:AT98"/>
    <mergeCell ref="AM99:AP99"/>
    <mergeCell ref="AQ99:AT99"/>
    <mergeCell ref="AY81:AY83"/>
    <mergeCell ref="AM73:AP73"/>
    <mergeCell ref="AQ73:AT73"/>
    <mergeCell ref="BA78:BA80"/>
    <mergeCell ref="BB78:BB80"/>
    <mergeCell ref="BC78:BC80"/>
    <mergeCell ref="BD78:BD80"/>
    <mergeCell ref="BE78:BE80"/>
    <mergeCell ref="BF78:BF80"/>
    <mergeCell ref="AY75:AY77"/>
    <mergeCell ref="AZ75:AZ77"/>
    <mergeCell ref="BA75:BA77"/>
    <mergeCell ref="BB75:BB77"/>
    <mergeCell ref="BC75:BC77"/>
    <mergeCell ref="BD75:BD77"/>
    <mergeCell ref="BA119:BA121"/>
    <mergeCell ref="BB119:BB121"/>
    <mergeCell ref="BC119:BC121"/>
    <mergeCell ref="BD119:BD121"/>
    <mergeCell ref="BE119:BE121"/>
    <mergeCell ref="BF119:BF121"/>
    <mergeCell ref="BE116:BE118"/>
    <mergeCell ref="BD113:BD115"/>
    <mergeCell ref="BB110:BB112"/>
    <mergeCell ref="BF113:BF115"/>
    <mergeCell ref="BF110:BF112"/>
    <mergeCell ref="BE113:BE115"/>
    <mergeCell ref="BB113:BB115"/>
    <mergeCell ref="BC113:BC115"/>
    <mergeCell ref="BE110:BE112"/>
    <mergeCell ref="BC110:BC112"/>
    <mergeCell ref="BD110:BD112"/>
    <mergeCell ref="BB104:BB106"/>
    <mergeCell ref="AY119:AY121"/>
    <mergeCell ref="AZ119:AZ121"/>
    <mergeCell ref="BE27:BE29"/>
    <mergeCell ref="BF27:BF29"/>
    <mergeCell ref="AY30:AY32"/>
    <mergeCell ref="AZ30:AZ32"/>
    <mergeCell ref="BA30:BA32"/>
    <mergeCell ref="BB30:BB32"/>
    <mergeCell ref="BC30:BC32"/>
    <mergeCell ref="BD30:BD32"/>
    <mergeCell ref="BE30:BE32"/>
    <mergeCell ref="BF30:BF32"/>
    <mergeCell ref="AY27:AY29"/>
    <mergeCell ref="AZ27:AZ29"/>
    <mergeCell ref="BA27:BA29"/>
    <mergeCell ref="BB27:BB29"/>
    <mergeCell ref="BC27:BC29"/>
    <mergeCell ref="BD27:BD29"/>
    <mergeCell ref="BE75:BE77"/>
    <mergeCell ref="BF75:BF77"/>
    <mergeCell ref="BF72:BF74"/>
    <mergeCell ref="BE72:BE74"/>
    <mergeCell ref="BA72:BA74"/>
    <mergeCell ref="BB72:BB74"/>
    <mergeCell ref="BC72:BC74"/>
    <mergeCell ref="BD72:BD74"/>
    <mergeCell ref="BF69:BF71"/>
    <mergeCell ref="BA69:BA71"/>
    <mergeCell ref="BB69:BB71"/>
    <mergeCell ref="BE69:BE71"/>
    <mergeCell ref="BC69:BC71"/>
    <mergeCell ref="BF66:BF68"/>
    <mergeCell ref="BF51:BF53"/>
    <mergeCell ref="BC48:BC50"/>
  </mergeCells>
  <phoneticPr fontId="2"/>
  <pageMargins left="0.7" right="0.7" top="0.75" bottom="0.75" header="0.3" footer="0.3"/>
  <pageSetup paperSize="9" scale="37" orientation="landscape" r:id="rId1"/>
  <rowBreaks count="1" manualBreakCount="1">
    <brk id="84" max="4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zoomScale="80" zoomScaleNormal="80" workbookViewId="0">
      <selection activeCell="G6" sqref="G6:BG6"/>
    </sheetView>
  </sheetViews>
  <sheetFormatPr defaultColWidth="9" defaultRowHeight="13.5"/>
  <cols>
    <col min="1" max="1" width="3.5" style="4" customWidth="1"/>
    <col min="2" max="2" width="18.625" style="4" customWidth="1"/>
    <col min="3" max="50" width="2.625" style="14" customWidth="1"/>
    <col min="51" max="54" width="2.625" style="4" customWidth="1"/>
    <col min="55" max="55" width="3.5" style="4" bestFit="1" customWidth="1"/>
    <col min="56" max="56" width="2.625" style="4" customWidth="1"/>
    <col min="57" max="57" width="4.5" style="4" bestFit="1" customWidth="1"/>
    <col min="58" max="58" width="4.5" style="4" hidden="1" customWidth="1"/>
    <col min="59" max="63" width="2.625" style="4" customWidth="1"/>
    <col min="64" max="16384" width="9" style="4"/>
  </cols>
  <sheetData>
    <row r="1" spans="1:62" ht="18.75">
      <c r="A1" s="448" t="s">
        <v>70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  <c r="V1" s="448"/>
      <c r="W1" s="448"/>
      <c r="X1" s="448"/>
      <c r="Y1" s="448"/>
      <c r="Z1" s="448"/>
      <c r="AA1" s="448"/>
      <c r="AB1" s="448"/>
      <c r="AC1" s="448"/>
      <c r="AD1" s="448"/>
      <c r="AE1" s="448"/>
      <c r="AF1" s="448"/>
      <c r="AG1" s="448"/>
      <c r="AH1" s="448"/>
      <c r="AI1" s="448"/>
      <c r="AJ1" s="448"/>
      <c r="AK1" s="448"/>
      <c r="AL1" s="448"/>
      <c r="AM1" s="448"/>
      <c r="AN1" s="448"/>
      <c r="AO1" s="448"/>
      <c r="AP1" s="448"/>
      <c r="AQ1" s="448"/>
      <c r="AR1" s="448"/>
      <c r="AS1" s="448"/>
      <c r="AT1" s="448"/>
      <c r="AU1" s="448"/>
      <c r="AV1" s="448"/>
      <c r="AW1" s="448"/>
      <c r="AX1" s="448"/>
      <c r="AY1" s="448"/>
      <c r="AZ1" s="448"/>
      <c r="BA1" s="448"/>
      <c r="BB1" s="448"/>
      <c r="BC1" s="448"/>
      <c r="BD1" s="448"/>
      <c r="BE1" s="448"/>
      <c r="BF1" s="448"/>
      <c r="BG1" s="448"/>
      <c r="BH1" s="448"/>
      <c r="BI1" s="448"/>
      <c r="BJ1" s="448"/>
    </row>
    <row r="2" spans="1:62"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</row>
    <row r="3" spans="1:62" ht="13.5" customHeight="1" thickBot="1">
      <c r="A3" s="5"/>
      <c r="B3" s="12" t="s">
        <v>11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</row>
    <row r="4" spans="1:62" ht="15" customHeight="1">
      <c r="A4" s="443" t="s">
        <v>10</v>
      </c>
      <c r="B4" s="444"/>
      <c r="C4" s="7"/>
      <c r="D4" s="414">
        <f>IF(A6="","",A6)</f>
        <v>1</v>
      </c>
      <c r="E4" s="414"/>
      <c r="F4" s="8"/>
      <c r="G4" s="3"/>
      <c r="H4" s="414">
        <f>IF(A7="","",A7)</f>
        <v>2</v>
      </c>
      <c r="I4" s="414"/>
      <c r="J4" s="8"/>
      <c r="K4" s="3"/>
      <c r="L4" s="414">
        <f>IF(A8="","",A8)</f>
        <v>3</v>
      </c>
      <c r="M4" s="414"/>
      <c r="N4" s="8"/>
      <c r="O4" s="3"/>
      <c r="P4" s="414">
        <f>IF(A9="","",A9)</f>
        <v>4</v>
      </c>
      <c r="Q4" s="414"/>
      <c r="R4" s="8"/>
      <c r="S4" s="3"/>
      <c r="T4" s="414">
        <f>IF(A10="","",A10)</f>
        <v>5</v>
      </c>
      <c r="U4" s="414"/>
      <c r="V4" s="8"/>
      <c r="W4" s="3"/>
      <c r="X4" s="414">
        <f>IF(A11="","",A11)</f>
        <v>6</v>
      </c>
      <c r="Y4" s="414"/>
      <c r="Z4" s="8"/>
      <c r="AA4" s="3"/>
      <c r="AB4" s="414">
        <f>IF(A12="","",A12)</f>
        <v>7</v>
      </c>
      <c r="AC4" s="414"/>
      <c r="AD4" s="8"/>
      <c r="AE4" s="3"/>
      <c r="AF4" s="414">
        <f>IF(A13="","",A13)</f>
        <v>8</v>
      </c>
      <c r="AG4" s="414"/>
      <c r="AH4" s="8"/>
      <c r="AI4" s="3"/>
      <c r="AJ4" s="414">
        <v>9</v>
      </c>
      <c r="AK4" s="414"/>
      <c r="AL4" s="8"/>
      <c r="AM4" s="3"/>
      <c r="AN4" s="414">
        <v>10</v>
      </c>
      <c r="AO4" s="414"/>
      <c r="AP4" s="8"/>
      <c r="AQ4" s="3"/>
      <c r="AR4" s="414">
        <v>11</v>
      </c>
      <c r="AS4" s="414"/>
      <c r="AT4" s="8"/>
      <c r="AU4" s="3"/>
      <c r="AV4" s="414">
        <f>IF(A17="","",A17)</f>
        <v>12</v>
      </c>
      <c r="AW4" s="414"/>
      <c r="AX4" s="8"/>
      <c r="AY4" s="437" t="s">
        <v>1</v>
      </c>
      <c r="AZ4" s="439" t="s">
        <v>2</v>
      </c>
      <c r="BA4" s="441" t="s">
        <v>3</v>
      </c>
      <c r="BB4" s="421" t="s">
        <v>4</v>
      </c>
      <c r="BC4" s="429" t="s">
        <v>5</v>
      </c>
      <c r="BD4" s="423" t="s">
        <v>6</v>
      </c>
      <c r="BE4" s="427" t="s">
        <v>7</v>
      </c>
      <c r="BF4" s="421" t="s">
        <v>47</v>
      </c>
      <c r="BG4" s="421" t="s">
        <v>8</v>
      </c>
    </row>
    <row r="5" spans="1:62" ht="15" customHeight="1" thickBot="1">
      <c r="A5" s="445"/>
      <c r="B5" s="446"/>
      <c r="C5" s="447" t="str">
        <f>IF(B6="","",B6)</f>
        <v>尾西ＦＣ</v>
      </c>
      <c r="D5" s="409"/>
      <c r="E5" s="409"/>
      <c r="F5" s="409"/>
      <c r="G5" s="408" t="str">
        <f>IF(B7="","",B7)</f>
        <v>クレバーフットＡ</v>
      </c>
      <c r="H5" s="409"/>
      <c r="I5" s="409"/>
      <c r="J5" s="409"/>
      <c r="K5" s="408" t="str">
        <f>IF(B8="","",B8)</f>
        <v>ＴＲＹ愛知ＦＡ</v>
      </c>
      <c r="L5" s="409"/>
      <c r="M5" s="409"/>
      <c r="N5" s="409"/>
      <c r="O5" s="408" t="str">
        <f>IF(B9="","",B9)</f>
        <v>尾張ＦＣ Ａ</v>
      </c>
      <c r="P5" s="409"/>
      <c r="Q5" s="409"/>
      <c r="R5" s="409"/>
      <c r="S5" s="408" t="str">
        <f>IF(B10="","",B10)</f>
        <v>Ｆ.Ｃ.ＤＩＶＩＮＥ Ａ</v>
      </c>
      <c r="T5" s="409"/>
      <c r="U5" s="409"/>
      <c r="V5" s="409"/>
      <c r="W5" s="408" t="str">
        <f>IF(B11="","",B11)</f>
        <v>クレバーフットＢ</v>
      </c>
      <c r="X5" s="409"/>
      <c r="Y5" s="409"/>
      <c r="Z5" s="409"/>
      <c r="AA5" s="408" t="str">
        <f>IF(B12="","",B12)</f>
        <v>愛知ＦＣ一宮Ａ</v>
      </c>
      <c r="AB5" s="409"/>
      <c r="AC5" s="409"/>
      <c r="AD5" s="409"/>
      <c r="AE5" s="408" t="str">
        <f>IF(B13="","",B13)</f>
        <v>一宮ＦＣ Ａ</v>
      </c>
      <c r="AF5" s="409"/>
      <c r="AG5" s="409"/>
      <c r="AH5" s="409"/>
      <c r="AI5" s="408" t="s">
        <v>103</v>
      </c>
      <c r="AJ5" s="409"/>
      <c r="AK5" s="409"/>
      <c r="AL5" s="409"/>
      <c r="AM5" s="408" t="s">
        <v>131</v>
      </c>
      <c r="AN5" s="409"/>
      <c r="AO5" s="409"/>
      <c r="AP5" s="409"/>
      <c r="AQ5" s="408" t="s">
        <v>82</v>
      </c>
      <c r="AR5" s="409"/>
      <c r="AS5" s="409"/>
      <c r="AT5" s="409"/>
      <c r="AU5" s="408" t="str">
        <f>IF(B17="","",B17)</f>
        <v>ＦＣ市江</v>
      </c>
      <c r="AV5" s="409"/>
      <c r="AW5" s="409"/>
      <c r="AX5" s="409"/>
      <c r="AY5" s="438"/>
      <c r="AZ5" s="440"/>
      <c r="BA5" s="442"/>
      <c r="BB5" s="422"/>
      <c r="BC5" s="430"/>
      <c r="BD5" s="424"/>
      <c r="BE5" s="428"/>
      <c r="BF5" s="422"/>
      <c r="BG5" s="422"/>
    </row>
    <row r="6" spans="1:62" ht="15" customHeight="1">
      <c r="A6" s="10">
        <v>1</v>
      </c>
      <c r="B6" s="488" t="str">
        <f>IF(組み分け!B5="","",組み分け!B5)</f>
        <v>尾西ＦＣ</v>
      </c>
      <c r="C6" s="431"/>
      <c r="D6" s="432"/>
      <c r="E6" s="432"/>
      <c r="F6" s="433"/>
      <c r="G6" s="489" t="str">
        <f>IF(OR(H6="",J6=""),"",IF(H6=J6,"△",IF(H6&gt;J6,"○",IF(H6&lt;J6,"●",""))))</f>
        <v/>
      </c>
      <c r="H6" s="490"/>
      <c r="I6" s="491" t="s">
        <v>45</v>
      </c>
      <c r="J6" s="490"/>
      <c r="K6" s="489" t="str">
        <f>IF(OR(L6="",N6=""),"",IF(L6=N6,"△",IF(L6&gt;N6,"○",IF(L6&lt;N6,"●",""))))</f>
        <v/>
      </c>
      <c r="L6" s="490"/>
      <c r="M6" s="491" t="s">
        <v>45</v>
      </c>
      <c r="N6" s="490"/>
      <c r="O6" s="489" t="str">
        <f>IF(OR(P6="",R6=""),"",IF(P6=R6,"△",IF(P6&gt;R6,"○",IF(P6&lt;R6,"●",""))))</f>
        <v/>
      </c>
      <c r="P6" s="490"/>
      <c r="Q6" s="491" t="s">
        <v>45</v>
      </c>
      <c r="R6" s="490"/>
      <c r="S6" s="489" t="str">
        <f>IF(OR(T6="",V6=""),"",IF(T6=V6,"△",IF(T6&gt;V6,"○",IF(T6&lt;V6,"●",""))))</f>
        <v/>
      </c>
      <c r="T6" s="490"/>
      <c r="U6" s="491" t="s">
        <v>45</v>
      </c>
      <c r="V6" s="490"/>
      <c r="W6" s="489" t="str">
        <f>IF(OR(X6="",Z6=""),"",IF(X6=Z6,"△",IF(X6&gt;Z6,"○",IF(X6&lt;Z6,"●",""))))</f>
        <v/>
      </c>
      <c r="X6" s="490"/>
      <c r="Y6" s="491" t="s">
        <v>45</v>
      </c>
      <c r="Z6" s="490"/>
      <c r="AA6" s="489" t="str">
        <f t="shared" ref="AA6:AA11" si="0">IF(OR(AB6="",AD6=""),"",IF(AB6=AD6,"△",IF(AB6&gt;AD6,"○",IF(AB6&lt;AD6,"●",""))))</f>
        <v/>
      </c>
      <c r="AB6" s="490"/>
      <c r="AC6" s="491" t="s">
        <v>45</v>
      </c>
      <c r="AD6" s="490"/>
      <c r="AE6" s="489" t="str">
        <f t="shared" ref="AE6:AE12" si="1">IF(OR(AF6="",AH6=""),"",IF(AF6=AH6,"△",IF(AF6&gt;AH6,"○",IF(AF6&lt;AH6,"●",""))))</f>
        <v/>
      </c>
      <c r="AF6" s="490"/>
      <c r="AG6" s="491" t="s">
        <v>45</v>
      </c>
      <c r="AH6" s="490"/>
      <c r="AI6" s="489" t="str">
        <f t="shared" ref="AI6:AI13" si="2">IF(OR(AJ6="",AL6=""),"",IF(AJ6=AL6,"△",IF(AJ6&gt;AL6,"○",IF(AJ6&lt;AL6,"●",""))))</f>
        <v/>
      </c>
      <c r="AJ6" s="490"/>
      <c r="AK6" s="491" t="s">
        <v>45</v>
      </c>
      <c r="AL6" s="490"/>
      <c r="AM6" s="489" t="str">
        <f t="shared" ref="AM6:AM14" si="3">IF(OR(AN6="",AP6=""),"",IF(AN6=AP6,"△",IF(AN6&gt;AP6,"○",IF(AN6&lt;AP6,"●",""))))</f>
        <v/>
      </c>
      <c r="AN6" s="490"/>
      <c r="AO6" s="491" t="s">
        <v>45</v>
      </c>
      <c r="AP6" s="492"/>
      <c r="AQ6" s="491" t="str">
        <f t="shared" ref="AQ6:AQ15" si="4">IF(OR(AR6="",AT6=""),"",IF(AR6=AT6,"△",IF(AR6&gt;AT6,"○",IF(AR6&lt;AT6,"●",""))))</f>
        <v/>
      </c>
      <c r="AR6" s="490"/>
      <c r="AS6" s="491" t="s">
        <v>45</v>
      </c>
      <c r="AT6" s="490"/>
      <c r="AU6" s="489" t="str">
        <f t="shared" ref="AU6:AU16" si="5">IF(OR(AV6="",AX6=""),"",IF(AV6=AX6,"△",IF(AV6&gt;AX6,"○",IF(AV6&lt;AX6,"●",""))))</f>
        <v/>
      </c>
      <c r="AV6" s="490"/>
      <c r="AW6" s="491" t="s">
        <v>45</v>
      </c>
      <c r="AX6" s="490"/>
      <c r="AY6" s="493">
        <f>COUNTIF(C6:AX6,"○")</f>
        <v>0</v>
      </c>
      <c r="AZ6" s="494">
        <f>COUNTIF(C6:AX6,"●")</f>
        <v>0</v>
      </c>
      <c r="BA6" s="495">
        <f>COUNTIF(C6:AX6,"△")</f>
        <v>0</v>
      </c>
      <c r="BB6" s="496">
        <f>SUM(3*AY6,0*AZ6,1*BA6)</f>
        <v>0</v>
      </c>
      <c r="BC6" s="497">
        <f>SUM(P6,T6,X6,AB6,AF6,AJ6,AN6,AR6,AV6,L6,H6,D6)</f>
        <v>0</v>
      </c>
      <c r="BD6" s="498">
        <f>SUM(R6,V6,Z6,AD6,AH6,AL6,AP6,AT6,AX6,N6,J6,F6)</f>
        <v>0</v>
      </c>
      <c r="BE6" s="488">
        <f>BC6-BD6</f>
        <v>0</v>
      </c>
      <c r="BF6" s="499">
        <f>BB6+(BE6/100)+(BC6/100000)</f>
        <v>0</v>
      </c>
      <c r="BG6" s="500">
        <f>_xlfn.RANK.EQ(BF6,BF$6:BF$17,0)</f>
        <v>1</v>
      </c>
    </row>
    <row r="7" spans="1:62" ht="15" customHeight="1">
      <c r="A7" s="1">
        <v>2</v>
      </c>
      <c r="B7" s="22" t="str">
        <f>IF(組み分け!B6="","",組み分け!B6)</f>
        <v>クレバーフットＡ</v>
      </c>
      <c r="C7" s="106" t="str">
        <f t="shared" ref="C7:C17" si="6">IF(OR(D7="",F7=""),"",IF(D7=F7,"△",IF(D7&gt;F7,"○",IF(D7&lt;F7,"●",""))))</f>
        <v/>
      </c>
      <c r="D7" s="107"/>
      <c r="E7" s="107" t="s">
        <v>45</v>
      </c>
      <c r="F7" s="107"/>
      <c r="G7" s="415"/>
      <c r="H7" s="416"/>
      <c r="I7" s="416"/>
      <c r="J7" s="417"/>
      <c r="K7" s="108" t="str">
        <f>IF(OR(L7="",N7=""),"",IF(L7=N7,"△",IF(L7&gt;N7,"○",IF(L7&lt;N7,"●",""))))</f>
        <v/>
      </c>
      <c r="L7" s="119"/>
      <c r="M7" s="107" t="s">
        <v>45</v>
      </c>
      <c r="N7" s="119"/>
      <c r="O7" s="108" t="str">
        <f>IF(OR(P7="",R7=""),"",IF(P7=R7,"△",IF(P7&gt;R7,"○",IF(P7&lt;R7,"●",""))))</f>
        <v/>
      </c>
      <c r="P7" s="119"/>
      <c r="Q7" s="107" t="s">
        <v>45</v>
      </c>
      <c r="R7" s="119"/>
      <c r="S7" s="108" t="str">
        <f>IF(OR(T7="",V7=""),"",IF(T7=V7,"△",IF(T7&gt;V7,"○",IF(T7&lt;V7,"●",""))))</f>
        <v/>
      </c>
      <c r="T7" s="119"/>
      <c r="U7" s="107" t="s">
        <v>45</v>
      </c>
      <c r="V7" s="119"/>
      <c r="W7" s="108" t="str">
        <f>IF(OR(X7="",Z7=""),"",IF(X7=Z7,"△",IF(X7&gt;Z7,"○",IF(X7&lt;Z7,"●",""))))</f>
        <v/>
      </c>
      <c r="X7" s="119"/>
      <c r="Y7" s="107" t="s">
        <v>45</v>
      </c>
      <c r="Z7" s="119"/>
      <c r="AA7" s="108" t="str">
        <f t="shared" si="0"/>
        <v/>
      </c>
      <c r="AB7" s="119"/>
      <c r="AC7" s="107" t="s">
        <v>45</v>
      </c>
      <c r="AD7" s="119"/>
      <c r="AE7" s="108" t="str">
        <f t="shared" si="1"/>
        <v/>
      </c>
      <c r="AF7" s="119"/>
      <c r="AG7" s="107" t="s">
        <v>45</v>
      </c>
      <c r="AH7" s="119"/>
      <c r="AI7" s="108" t="str">
        <f t="shared" si="2"/>
        <v/>
      </c>
      <c r="AJ7" s="119"/>
      <c r="AK7" s="107" t="s">
        <v>45</v>
      </c>
      <c r="AL7" s="119"/>
      <c r="AM7" s="108" t="str">
        <f t="shared" si="3"/>
        <v/>
      </c>
      <c r="AN7" s="119"/>
      <c r="AO7" s="107" t="s">
        <v>45</v>
      </c>
      <c r="AP7" s="122"/>
      <c r="AQ7" s="107" t="str">
        <f t="shared" si="4"/>
        <v/>
      </c>
      <c r="AR7" s="119"/>
      <c r="AS7" s="107" t="s">
        <v>45</v>
      </c>
      <c r="AT7" s="119"/>
      <c r="AU7" s="108" t="str">
        <f t="shared" si="5"/>
        <v/>
      </c>
      <c r="AV7" s="119"/>
      <c r="AW7" s="107" t="s">
        <v>45</v>
      </c>
      <c r="AX7" s="119"/>
      <c r="AY7" s="79">
        <f t="shared" ref="AY7:AY17" si="7">COUNTIF(C7:AX7,"○")</f>
        <v>0</v>
      </c>
      <c r="AZ7" s="80">
        <f t="shared" ref="AZ7:AZ17" si="8">COUNTIF(C7:AX7,"●")</f>
        <v>0</v>
      </c>
      <c r="BA7" s="37">
        <f t="shared" ref="BA7:BA17" si="9">COUNTIF(C7:AX7,"△")</f>
        <v>0</v>
      </c>
      <c r="BB7" s="81">
        <f t="shared" ref="BB7:BB17" si="10">SUM(3*AY7,0*AZ7,1*BA7)</f>
        <v>0</v>
      </c>
      <c r="BC7" s="79">
        <f>SUM(P7,T7,X7,AB7,AF7,AJ7,AN7,AR7,AV7,L7,H7,D7)</f>
        <v>0</v>
      </c>
      <c r="BD7" s="80">
        <f>SUM(R7,V7,Z7,AD7,AH7,AL7,AP7,AT7,AX7,N7,J7,F7)</f>
        <v>0</v>
      </c>
      <c r="BE7" s="37">
        <f t="shared" ref="BE7:BE17" si="11">BC7-BD7</f>
        <v>0</v>
      </c>
      <c r="BF7" s="134">
        <f t="shared" ref="BF7:BF17" si="12">BB7+(BE7/100)+(BC7/100000)</f>
        <v>0</v>
      </c>
      <c r="BG7" s="125">
        <f t="shared" ref="BG7:BG17" si="13">_xlfn.RANK.EQ(BF7,BF$6:BF$17,0)</f>
        <v>1</v>
      </c>
    </row>
    <row r="8" spans="1:62" ht="15" customHeight="1">
      <c r="A8" s="23">
        <v>3</v>
      </c>
      <c r="B8" s="22" t="str">
        <f>IF(組み分け!B7="","",組み分け!B7)</f>
        <v>ＴＲＹ愛知ＦＡ</v>
      </c>
      <c r="C8" s="110" t="str">
        <f t="shared" si="6"/>
        <v/>
      </c>
      <c r="D8" s="111" t="str">
        <f>IF(N6="","",N6)</f>
        <v/>
      </c>
      <c r="E8" s="111" t="s">
        <v>45</v>
      </c>
      <c r="F8" s="111" t="str">
        <f>IF(L6="","",L6)</f>
        <v/>
      </c>
      <c r="G8" s="112" t="str">
        <f t="shared" ref="G8:G17" si="14">IF(OR(H8="",J8=""),"",IF(H8=J8,"△",IF(H8&gt;J8,"○",IF(H8&lt;J8,"●",""))))</f>
        <v/>
      </c>
      <c r="H8" s="111" t="str">
        <f>IF(N7="","",N7)</f>
        <v/>
      </c>
      <c r="I8" s="111" t="s">
        <v>45</v>
      </c>
      <c r="J8" s="111" t="str">
        <f>IF(L7="","",L7)</f>
        <v/>
      </c>
      <c r="K8" s="434"/>
      <c r="L8" s="435"/>
      <c r="M8" s="435"/>
      <c r="N8" s="436"/>
      <c r="O8" s="112" t="str">
        <f>IF(OR(P8="",R8=""),"",IF(P8=R8,"△",IF(P8&gt;R8,"○",IF(P8&lt;R8,"●",""))))</f>
        <v/>
      </c>
      <c r="P8" s="120"/>
      <c r="Q8" s="111" t="s">
        <v>45</v>
      </c>
      <c r="R8" s="120"/>
      <c r="S8" s="112" t="str">
        <f>IF(OR(T8="",V8=""),"",IF(T8=V8,"△",IF(T8&gt;V8,"○",IF(T8&lt;V8,"●",""))))</f>
        <v/>
      </c>
      <c r="T8" s="120"/>
      <c r="U8" s="111" t="s">
        <v>45</v>
      </c>
      <c r="V8" s="120"/>
      <c r="W8" s="112" t="str">
        <f>IF(OR(X8="",Z8=""),"",IF(X8=Z8,"△",IF(X8&gt;Z8,"○",IF(X8&lt;Z8,"●",""))))</f>
        <v/>
      </c>
      <c r="X8" s="120"/>
      <c r="Y8" s="111" t="s">
        <v>45</v>
      </c>
      <c r="Z8" s="120"/>
      <c r="AA8" s="112" t="str">
        <f t="shared" si="0"/>
        <v/>
      </c>
      <c r="AB8" s="120"/>
      <c r="AC8" s="111" t="s">
        <v>45</v>
      </c>
      <c r="AD8" s="120"/>
      <c r="AE8" s="112" t="str">
        <f t="shared" si="1"/>
        <v/>
      </c>
      <c r="AF8" s="120"/>
      <c r="AG8" s="111" t="s">
        <v>45</v>
      </c>
      <c r="AH8" s="120"/>
      <c r="AI8" s="112" t="str">
        <f t="shared" si="2"/>
        <v/>
      </c>
      <c r="AJ8" s="120"/>
      <c r="AK8" s="111" t="s">
        <v>45</v>
      </c>
      <c r="AL8" s="120"/>
      <c r="AM8" s="112" t="str">
        <f t="shared" si="3"/>
        <v/>
      </c>
      <c r="AN8" s="120"/>
      <c r="AO8" s="111" t="s">
        <v>45</v>
      </c>
      <c r="AP8" s="123"/>
      <c r="AQ8" s="111" t="str">
        <f t="shared" si="4"/>
        <v/>
      </c>
      <c r="AR8" s="120"/>
      <c r="AS8" s="111" t="s">
        <v>45</v>
      </c>
      <c r="AT8" s="120"/>
      <c r="AU8" s="112" t="str">
        <f t="shared" si="5"/>
        <v/>
      </c>
      <c r="AV8" s="120"/>
      <c r="AW8" s="111" t="s">
        <v>45</v>
      </c>
      <c r="AX8" s="120"/>
      <c r="AY8" s="79">
        <f t="shared" si="7"/>
        <v>0</v>
      </c>
      <c r="AZ8" s="80">
        <f t="shared" si="8"/>
        <v>0</v>
      </c>
      <c r="BA8" s="37">
        <f t="shared" si="9"/>
        <v>0</v>
      </c>
      <c r="BB8" s="82">
        <f t="shared" si="10"/>
        <v>0</v>
      </c>
      <c r="BC8" s="75">
        <f t="shared" ref="BC8:BC17" si="15">SUM(P8,T8,X8,AB8,AF8,AJ8,AN8,AR8,AV8,L8,H8,D8)</f>
        <v>0</v>
      </c>
      <c r="BD8" s="76">
        <f t="shared" ref="BD8:BD17" si="16">SUM(R8,V8,Z8,AD8,AH8,AL8,AP8,AT8,AX8,N8,J8,F8)</f>
        <v>0</v>
      </c>
      <c r="BE8" s="22">
        <f t="shared" si="11"/>
        <v>0</v>
      </c>
      <c r="BF8" s="135">
        <f t="shared" si="12"/>
        <v>0</v>
      </c>
      <c r="BG8" s="126">
        <f t="shared" si="13"/>
        <v>1</v>
      </c>
    </row>
    <row r="9" spans="1:62" ht="15" customHeight="1">
      <c r="A9" s="1">
        <v>4</v>
      </c>
      <c r="B9" s="22" t="str">
        <f>IF(組み分け!B8="","",組み分け!B8)</f>
        <v>尾張ＦＣ Ａ</v>
      </c>
      <c r="C9" s="106" t="str">
        <f t="shared" si="6"/>
        <v/>
      </c>
      <c r="D9" s="107" t="str">
        <f>IF(R6="","",R6)</f>
        <v/>
      </c>
      <c r="E9" s="107" t="s">
        <v>45</v>
      </c>
      <c r="F9" s="107" t="str">
        <f>IF(P6="","",P6)</f>
        <v/>
      </c>
      <c r="G9" s="108" t="str">
        <f t="shared" si="14"/>
        <v/>
      </c>
      <c r="H9" s="107" t="str">
        <f>IF(R7="","",R7)</f>
        <v/>
      </c>
      <c r="I9" s="107" t="s">
        <v>45</v>
      </c>
      <c r="J9" s="107" t="str">
        <f>IF(P7="","",P7)</f>
        <v/>
      </c>
      <c r="K9" s="108" t="str">
        <f t="shared" ref="K9:K17" si="17">IF(OR(L9="",N9=""),"",IF(L9=N9,"△",IF(L9&gt;N9,"○",IF(L9&lt;N9,"●",""))))</f>
        <v/>
      </c>
      <c r="L9" s="107" t="str">
        <f>IF(R8="","",R8)</f>
        <v/>
      </c>
      <c r="M9" s="107" t="s">
        <v>45</v>
      </c>
      <c r="N9" s="107" t="str">
        <f>IF(P8="","",P8)</f>
        <v/>
      </c>
      <c r="O9" s="415"/>
      <c r="P9" s="416"/>
      <c r="Q9" s="416"/>
      <c r="R9" s="417"/>
      <c r="S9" s="108" t="str">
        <f>IF(OR(T9="",V9=""),"",IF(T9=V9,"△",IF(T9&gt;V9,"○",IF(T9&lt;V9,"●",""))))</f>
        <v/>
      </c>
      <c r="T9" s="119"/>
      <c r="U9" s="107" t="s">
        <v>45</v>
      </c>
      <c r="V9" s="119"/>
      <c r="W9" s="108" t="str">
        <f>IF(OR(X9="",Z9=""),"",IF(X9=Z9,"△",IF(X9&gt;Z9,"○",IF(X9&lt;Z9,"●",""))))</f>
        <v/>
      </c>
      <c r="X9" s="119"/>
      <c r="Y9" s="107" t="s">
        <v>45</v>
      </c>
      <c r="Z9" s="119"/>
      <c r="AA9" s="108" t="str">
        <f t="shared" si="0"/>
        <v/>
      </c>
      <c r="AB9" s="119"/>
      <c r="AC9" s="107" t="s">
        <v>45</v>
      </c>
      <c r="AD9" s="119"/>
      <c r="AE9" s="108" t="str">
        <f t="shared" si="1"/>
        <v/>
      </c>
      <c r="AF9" s="119"/>
      <c r="AG9" s="107" t="s">
        <v>45</v>
      </c>
      <c r="AH9" s="119"/>
      <c r="AI9" s="108" t="str">
        <f t="shared" si="2"/>
        <v/>
      </c>
      <c r="AJ9" s="119"/>
      <c r="AK9" s="107" t="s">
        <v>45</v>
      </c>
      <c r="AL9" s="119"/>
      <c r="AM9" s="108" t="str">
        <f t="shared" si="3"/>
        <v/>
      </c>
      <c r="AN9" s="119"/>
      <c r="AO9" s="107" t="s">
        <v>45</v>
      </c>
      <c r="AP9" s="122"/>
      <c r="AQ9" s="107" t="str">
        <f t="shared" si="4"/>
        <v/>
      </c>
      <c r="AR9" s="119"/>
      <c r="AS9" s="107" t="s">
        <v>45</v>
      </c>
      <c r="AT9" s="119"/>
      <c r="AU9" s="108" t="str">
        <f t="shared" si="5"/>
        <v/>
      </c>
      <c r="AV9" s="119"/>
      <c r="AW9" s="107" t="s">
        <v>45</v>
      </c>
      <c r="AX9" s="119"/>
      <c r="AY9" s="79">
        <f t="shared" si="7"/>
        <v>0</v>
      </c>
      <c r="AZ9" s="80">
        <f t="shared" si="8"/>
        <v>0</v>
      </c>
      <c r="BA9" s="37">
        <f t="shared" si="9"/>
        <v>0</v>
      </c>
      <c r="BB9" s="81">
        <f t="shared" si="10"/>
        <v>0</v>
      </c>
      <c r="BC9" s="79">
        <f t="shared" si="15"/>
        <v>0</v>
      </c>
      <c r="BD9" s="80">
        <f t="shared" si="16"/>
        <v>0</v>
      </c>
      <c r="BE9" s="37">
        <f t="shared" si="11"/>
        <v>0</v>
      </c>
      <c r="BF9" s="134">
        <f t="shared" si="12"/>
        <v>0</v>
      </c>
      <c r="BG9" s="125">
        <f t="shared" si="13"/>
        <v>1</v>
      </c>
    </row>
    <row r="10" spans="1:62" ht="15" customHeight="1">
      <c r="A10" s="1">
        <v>5</v>
      </c>
      <c r="B10" s="22" t="str">
        <f>IF(組み分け!B9="","",組み分け!B9)</f>
        <v>Ｆ.Ｃ.ＤＩＶＩＮＥ Ａ</v>
      </c>
      <c r="C10" s="106" t="str">
        <f t="shared" si="6"/>
        <v/>
      </c>
      <c r="D10" s="107" t="str">
        <f>IF(V6="","",V6)</f>
        <v/>
      </c>
      <c r="E10" s="107" t="s">
        <v>45</v>
      </c>
      <c r="F10" s="107" t="str">
        <f>IF(T6="","",T6)</f>
        <v/>
      </c>
      <c r="G10" s="108" t="str">
        <f t="shared" si="14"/>
        <v/>
      </c>
      <c r="H10" s="107" t="str">
        <f>IF(V7="","",V7)</f>
        <v/>
      </c>
      <c r="I10" s="107" t="s">
        <v>45</v>
      </c>
      <c r="J10" s="107" t="str">
        <f>IF(T7="","",T7)</f>
        <v/>
      </c>
      <c r="K10" s="108" t="str">
        <f t="shared" si="17"/>
        <v/>
      </c>
      <c r="L10" s="107" t="str">
        <f>IF(V8="","",V8)</f>
        <v/>
      </c>
      <c r="M10" s="107" t="s">
        <v>45</v>
      </c>
      <c r="N10" s="107" t="str">
        <f>IF(T8="","",T8)</f>
        <v/>
      </c>
      <c r="O10" s="108" t="str">
        <f t="shared" ref="O10:O17" si="18">IF(OR(P10="",R10=""),"",IF(P10=R10,"△",IF(P10&gt;R10,"○",IF(P10&lt;R10,"●",""))))</f>
        <v/>
      </c>
      <c r="P10" s="107" t="str">
        <f>IF(V9="","",V9)</f>
        <v/>
      </c>
      <c r="Q10" s="107" t="s">
        <v>45</v>
      </c>
      <c r="R10" s="107" t="str">
        <f>IF(T9="","",T9)</f>
        <v/>
      </c>
      <c r="S10" s="415"/>
      <c r="T10" s="416"/>
      <c r="U10" s="416"/>
      <c r="V10" s="417"/>
      <c r="W10" s="108" t="str">
        <f>IF(OR(X10="",Z10=""),"",IF(X10=Z10,"△",IF(X10&gt;Z10,"○",IF(X10&lt;Z10,"●",""))))</f>
        <v/>
      </c>
      <c r="X10" s="119"/>
      <c r="Y10" s="107" t="s">
        <v>45</v>
      </c>
      <c r="Z10" s="119"/>
      <c r="AA10" s="108" t="str">
        <f t="shared" si="0"/>
        <v/>
      </c>
      <c r="AB10" s="119"/>
      <c r="AC10" s="107" t="s">
        <v>45</v>
      </c>
      <c r="AD10" s="119"/>
      <c r="AE10" s="108" t="str">
        <f t="shared" si="1"/>
        <v/>
      </c>
      <c r="AF10" s="119"/>
      <c r="AG10" s="107" t="s">
        <v>45</v>
      </c>
      <c r="AH10" s="119"/>
      <c r="AI10" s="108" t="str">
        <f t="shared" si="2"/>
        <v/>
      </c>
      <c r="AJ10" s="119"/>
      <c r="AK10" s="107" t="s">
        <v>45</v>
      </c>
      <c r="AL10" s="119"/>
      <c r="AM10" s="108" t="str">
        <f t="shared" si="3"/>
        <v/>
      </c>
      <c r="AN10" s="119"/>
      <c r="AO10" s="107" t="s">
        <v>45</v>
      </c>
      <c r="AP10" s="122"/>
      <c r="AQ10" s="107" t="str">
        <f t="shared" si="4"/>
        <v/>
      </c>
      <c r="AR10" s="119"/>
      <c r="AS10" s="107" t="s">
        <v>45</v>
      </c>
      <c r="AT10" s="119"/>
      <c r="AU10" s="108" t="str">
        <f t="shared" si="5"/>
        <v/>
      </c>
      <c r="AV10" s="119"/>
      <c r="AW10" s="107" t="s">
        <v>45</v>
      </c>
      <c r="AX10" s="119"/>
      <c r="AY10" s="79">
        <f t="shared" si="7"/>
        <v>0</v>
      </c>
      <c r="AZ10" s="80">
        <f t="shared" si="8"/>
        <v>0</v>
      </c>
      <c r="BA10" s="37">
        <f t="shared" si="9"/>
        <v>0</v>
      </c>
      <c r="BB10" s="81">
        <f t="shared" si="10"/>
        <v>0</v>
      </c>
      <c r="BC10" s="79">
        <f t="shared" si="15"/>
        <v>0</v>
      </c>
      <c r="BD10" s="80">
        <f t="shared" si="16"/>
        <v>0</v>
      </c>
      <c r="BE10" s="37">
        <f t="shared" si="11"/>
        <v>0</v>
      </c>
      <c r="BF10" s="134">
        <f t="shared" si="12"/>
        <v>0</v>
      </c>
      <c r="BG10" s="125">
        <f t="shared" si="13"/>
        <v>1</v>
      </c>
    </row>
    <row r="11" spans="1:62" ht="15" customHeight="1">
      <c r="A11" s="1">
        <v>6</v>
      </c>
      <c r="B11" s="22" t="str">
        <f>IF(組み分け!B10="","",組み分け!B10)</f>
        <v>クレバーフットＢ</v>
      </c>
      <c r="C11" s="106" t="str">
        <f t="shared" si="6"/>
        <v/>
      </c>
      <c r="D11" s="107" t="str">
        <f>IF(Z6="","",Z6)</f>
        <v/>
      </c>
      <c r="E11" s="107" t="s">
        <v>45</v>
      </c>
      <c r="F11" s="107" t="str">
        <f>IF(X6="","",X6)</f>
        <v/>
      </c>
      <c r="G11" s="108" t="str">
        <f t="shared" si="14"/>
        <v/>
      </c>
      <c r="H11" s="107" t="str">
        <f>IF(Z7="","",Z7)</f>
        <v/>
      </c>
      <c r="I11" s="107" t="s">
        <v>45</v>
      </c>
      <c r="J11" s="107" t="str">
        <f>IF(X7="","",X7)</f>
        <v/>
      </c>
      <c r="K11" s="108" t="str">
        <f t="shared" si="17"/>
        <v/>
      </c>
      <c r="L11" s="107" t="str">
        <f>IF(Z8="","",Z8)</f>
        <v/>
      </c>
      <c r="M11" s="107" t="s">
        <v>45</v>
      </c>
      <c r="N11" s="107" t="str">
        <f>IF(X8="","",X8)</f>
        <v/>
      </c>
      <c r="O11" s="108" t="str">
        <f t="shared" si="18"/>
        <v/>
      </c>
      <c r="P11" s="107" t="str">
        <f>IF(Z9="","",Z9)</f>
        <v/>
      </c>
      <c r="Q11" s="107" t="s">
        <v>45</v>
      </c>
      <c r="R11" s="107" t="str">
        <f>IF(X9="","",X9)</f>
        <v/>
      </c>
      <c r="S11" s="108" t="str">
        <f t="shared" ref="S11:S17" si="19">IF(OR(T11="",V11=""),"",IF(T11=V11,"△",IF(T11&gt;V11,"○",IF(T11&lt;V11,"●",""))))</f>
        <v/>
      </c>
      <c r="T11" s="107" t="str">
        <f>IF(Z10="","",Z10)</f>
        <v/>
      </c>
      <c r="U11" s="107" t="s">
        <v>45</v>
      </c>
      <c r="V11" s="107" t="str">
        <f>IF(X10="","",X10)</f>
        <v/>
      </c>
      <c r="W11" s="415"/>
      <c r="X11" s="416"/>
      <c r="Y11" s="416"/>
      <c r="Z11" s="417"/>
      <c r="AA11" s="108" t="str">
        <f t="shared" si="0"/>
        <v/>
      </c>
      <c r="AB11" s="119"/>
      <c r="AC11" s="107" t="s">
        <v>45</v>
      </c>
      <c r="AD11" s="119"/>
      <c r="AE11" s="108" t="str">
        <f t="shared" si="1"/>
        <v/>
      </c>
      <c r="AF11" s="119"/>
      <c r="AG11" s="107" t="s">
        <v>45</v>
      </c>
      <c r="AH11" s="119"/>
      <c r="AI11" s="108" t="str">
        <f t="shared" si="2"/>
        <v/>
      </c>
      <c r="AJ11" s="119"/>
      <c r="AK11" s="107" t="s">
        <v>45</v>
      </c>
      <c r="AL11" s="119"/>
      <c r="AM11" s="108" t="str">
        <f t="shared" si="3"/>
        <v/>
      </c>
      <c r="AN11" s="119"/>
      <c r="AO11" s="107" t="s">
        <v>45</v>
      </c>
      <c r="AP11" s="122"/>
      <c r="AQ11" s="107" t="str">
        <f t="shared" si="4"/>
        <v/>
      </c>
      <c r="AR11" s="119"/>
      <c r="AS11" s="107" t="s">
        <v>45</v>
      </c>
      <c r="AT11" s="119"/>
      <c r="AU11" s="108" t="str">
        <f t="shared" si="5"/>
        <v/>
      </c>
      <c r="AV11" s="119"/>
      <c r="AW11" s="107" t="s">
        <v>45</v>
      </c>
      <c r="AX11" s="119"/>
      <c r="AY11" s="79">
        <f t="shared" si="7"/>
        <v>0</v>
      </c>
      <c r="AZ11" s="80">
        <f t="shared" si="8"/>
        <v>0</v>
      </c>
      <c r="BA11" s="37">
        <f t="shared" si="9"/>
        <v>0</v>
      </c>
      <c r="BB11" s="81">
        <f t="shared" si="10"/>
        <v>0</v>
      </c>
      <c r="BC11" s="79">
        <f t="shared" si="15"/>
        <v>0</v>
      </c>
      <c r="BD11" s="80">
        <f t="shared" si="16"/>
        <v>0</v>
      </c>
      <c r="BE11" s="37">
        <f t="shared" si="11"/>
        <v>0</v>
      </c>
      <c r="BF11" s="134">
        <f t="shared" si="12"/>
        <v>0</v>
      </c>
      <c r="BG11" s="125">
        <f t="shared" si="13"/>
        <v>1</v>
      </c>
    </row>
    <row r="12" spans="1:62" ht="15" customHeight="1">
      <c r="A12" s="1">
        <v>7</v>
      </c>
      <c r="B12" s="22" t="str">
        <f>IF(組み分け!B11="","",組み分け!B11)</f>
        <v>愛知ＦＣ一宮Ａ</v>
      </c>
      <c r="C12" s="106" t="str">
        <f t="shared" si="6"/>
        <v/>
      </c>
      <c r="D12" s="107" t="str">
        <f>IF(AD6="","",AD6)</f>
        <v/>
      </c>
      <c r="E12" s="107" t="s">
        <v>45</v>
      </c>
      <c r="F12" s="107" t="str">
        <f>IF(AB6="","",AB6)</f>
        <v/>
      </c>
      <c r="G12" s="108" t="str">
        <f t="shared" si="14"/>
        <v/>
      </c>
      <c r="H12" s="107" t="str">
        <f>IF(AD7="","",AD7)</f>
        <v/>
      </c>
      <c r="I12" s="107" t="s">
        <v>45</v>
      </c>
      <c r="J12" s="107" t="str">
        <f>IF(AB7="","",AB7)</f>
        <v/>
      </c>
      <c r="K12" s="108" t="str">
        <f t="shared" si="17"/>
        <v/>
      </c>
      <c r="L12" s="107" t="str">
        <f>IF(AD8="","",AD8)</f>
        <v/>
      </c>
      <c r="M12" s="107" t="s">
        <v>45</v>
      </c>
      <c r="N12" s="107" t="str">
        <f>IF(AB8="","",AB8)</f>
        <v/>
      </c>
      <c r="O12" s="108" t="str">
        <f t="shared" si="18"/>
        <v/>
      </c>
      <c r="P12" s="107" t="str">
        <f>IF(AD9="","",AD9)</f>
        <v/>
      </c>
      <c r="Q12" s="107" t="s">
        <v>45</v>
      </c>
      <c r="R12" s="107" t="str">
        <f>IF(AB9="","",AB9)</f>
        <v/>
      </c>
      <c r="S12" s="108" t="str">
        <f t="shared" si="19"/>
        <v/>
      </c>
      <c r="T12" s="107" t="str">
        <f>IF(AD10="","",AD10)</f>
        <v/>
      </c>
      <c r="U12" s="107" t="s">
        <v>45</v>
      </c>
      <c r="V12" s="107" t="str">
        <f>IF(AB10="","",AB10)</f>
        <v/>
      </c>
      <c r="W12" s="108" t="str">
        <f t="shared" ref="W12:W17" si="20">IF(OR(X12="",Z12=""),"",IF(X12=Z12,"△",IF(X12&gt;Z12,"○",IF(X12&lt;Z12,"●",""))))</f>
        <v/>
      </c>
      <c r="X12" s="107" t="str">
        <f>IF(AD11="","",AD11)</f>
        <v/>
      </c>
      <c r="Y12" s="107" t="s">
        <v>45</v>
      </c>
      <c r="Z12" s="107" t="str">
        <f>IF(AB11="","",AB11)</f>
        <v/>
      </c>
      <c r="AA12" s="415"/>
      <c r="AB12" s="416"/>
      <c r="AC12" s="416"/>
      <c r="AD12" s="417"/>
      <c r="AE12" s="108" t="str">
        <f t="shared" si="1"/>
        <v/>
      </c>
      <c r="AF12" s="119"/>
      <c r="AG12" s="107" t="s">
        <v>45</v>
      </c>
      <c r="AH12" s="119"/>
      <c r="AI12" s="108" t="str">
        <f t="shared" si="2"/>
        <v/>
      </c>
      <c r="AJ12" s="119"/>
      <c r="AK12" s="107" t="s">
        <v>45</v>
      </c>
      <c r="AL12" s="119"/>
      <c r="AM12" s="108" t="str">
        <f t="shared" si="3"/>
        <v/>
      </c>
      <c r="AN12" s="119"/>
      <c r="AO12" s="107" t="s">
        <v>45</v>
      </c>
      <c r="AP12" s="122"/>
      <c r="AQ12" s="107" t="str">
        <f t="shared" si="4"/>
        <v/>
      </c>
      <c r="AR12" s="119"/>
      <c r="AS12" s="107" t="s">
        <v>45</v>
      </c>
      <c r="AT12" s="119"/>
      <c r="AU12" s="108" t="str">
        <f t="shared" si="5"/>
        <v/>
      </c>
      <c r="AV12" s="119"/>
      <c r="AW12" s="107" t="s">
        <v>45</v>
      </c>
      <c r="AX12" s="119"/>
      <c r="AY12" s="79">
        <f t="shared" si="7"/>
        <v>0</v>
      </c>
      <c r="AZ12" s="80">
        <f t="shared" si="8"/>
        <v>0</v>
      </c>
      <c r="BA12" s="37">
        <f t="shared" si="9"/>
        <v>0</v>
      </c>
      <c r="BB12" s="81">
        <f t="shared" si="10"/>
        <v>0</v>
      </c>
      <c r="BC12" s="79">
        <f t="shared" si="15"/>
        <v>0</v>
      </c>
      <c r="BD12" s="80">
        <f t="shared" si="16"/>
        <v>0</v>
      </c>
      <c r="BE12" s="37">
        <f t="shared" si="11"/>
        <v>0</v>
      </c>
      <c r="BF12" s="134">
        <f t="shared" si="12"/>
        <v>0</v>
      </c>
      <c r="BG12" s="125">
        <f t="shared" si="13"/>
        <v>1</v>
      </c>
    </row>
    <row r="13" spans="1:62" ht="15" customHeight="1">
      <c r="A13" s="1">
        <v>8</v>
      </c>
      <c r="B13" s="22" t="str">
        <f>IF(組み分け!B12="","",組み分け!B12)</f>
        <v>一宮ＦＣ Ａ</v>
      </c>
      <c r="C13" s="106" t="str">
        <f t="shared" si="6"/>
        <v/>
      </c>
      <c r="D13" s="107" t="str">
        <f>IF(AH6="","",AH6)</f>
        <v/>
      </c>
      <c r="E13" s="107" t="s">
        <v>45</v>
      </c>
      <c r="F13" s="107" t="str">
        <f>IF(AF6="","",AF6)</f>
        <v/>
      </c>
      <c r="G13" s="108" t="str">
        <f t="shared" si="14"/>
        <v/>
      </c>
      <c r="H13" s="107" t="str">
        <f>IF(AH7="","",AH7)</f>
        <v/>
      </c>
      <c r="I13" s="107" t="s">
        <v>45</v>
      </c>
      <c r="J13" s="107" t="str">
        <f>IF(AF7="","",AF7)</f>
        <v/>
      </c>
      <c r="K13" s="108" t="str">
        <f t="shared" si="17"/>
        <v/>
      </c>
      <c r="L13" s="107" t="str">
        <f>IF(AH8="","",AH8)</f>
        <v/>
      </c>
      <c r="M13" s="107" t="s">
        <v>45</v>
      </c>
      <c r="N13" s="107" t="str">
        <f>IF(AF8="","",AF8)</f>
        <v/>
      </c>
      <c r="O13" s="108" t="str">
        <f t="shared" si="18"/>
        <v/>
      </c>
      <c r="P13" s="107" t="str">
        <f>IF(AH9="","",AH9)</f>
        <v/>
      </c>
      <c r="Q13" s="107" t="s">
        <v>45</v>
      </c>
      <c r="R13" s="107" t="str">
        <f>IF(AF9="","",AF9)</f>
        <v/>
      </c>
      <c r="S13" s="108" t="str">
        <f t="shared" si="19"/>
        <v/>
      </c>
      <c r="T13" s="107" t="str">
        <f>IF(AH10="","",AH10)</f>
        <v/>
      </c>
      <c r="U13" s="107" t="s">
        <v>45</v>
      </c>
      <c r="V13" s="107" t="str">
        <f>IF(AF10="","",AF10)</f>
        <v/>
      </c>
      <c r="W13" s="108" t="str">
        <f t="shared" si="20"/>
        <v/>
      </c>
      <c r="X13" s="107" t="str">
        <f>IF(AH11="","",AH11)</f>
        <v/>
      </c>
      <c r="Y13" s="107" t="s">
        <v>45</v>
      </c>
      <c r="Z13" s="107" t="str">
        <f>IF(AF11="","",AF11)</f>
        <v/>
      </c>
      <c r="AA13" s="108" t="str">
        <f>IF(OR(AB13="",AD13=""),"",IF(AB13=AD13,"△",IF(AB13&gt;AD13,"○",IF(AB13&lt;AD13,"●",""))))</f>
        <v/>
      </c>
      <c r="AB13" s="107" t="str">
        <f>IF(AH12="","",AH12)</f>
        <v/>
      </c>
      <c r="AC13" s="107" t="s">
        <v>45</v>
      </c>
      <c r="AD13" s="107" t="str">
        <f>IF(AF12="","",AF12)</f>
        <v/>
      </c>
      <c r="AE13" s="415"/>
      <c r="AF13" s="416"/>
      <c r="AG13" s="416"/>
      <c r="AH13" s="417"/>
      <c r="AI13" s="108" t="str">
        <f t="shared" si="2"/>
        <v/>
      </c>
      <c r="AJ13" s="119"/>
      <c r="AK13" s="107" t="s">
        <v>45</v>
      </c>
      <c r="AL13" s="119"/>
      <c r="AM13" s="108" t="str">
        <f t="shared" si="3"/>
        <v/>
      </c>
      <c r="AN13" s="119"/>
      <c r="AO13" s="107" t="s">
        <v>45</v>
      </c>
      <c r="AP13" s="122"/>
      <c r="AQ13" s="107" t="str">
        <f t="shared" si="4"/>
        <v/>
      </c>
      <c r="AR13" s="119"/>
      <c r="AS13" s="107" t="s">
        <v>45</v>
      </c>
      <c r="AT13" s="119"/>
      <c r="AU13" s="108" t="str">
        <f t="shared" si="5"/>
        <v/>
      </c>
      <c r="AV13" s="119"/>
      <c r="AW13" s="107" t="s">
        <v>45</v>
      </c>
      <c r="AX13" s="119"/>
      <c r="AY13" s="79">
        <f t="shared" si="7"/>
        <v>0</v>
      </c>
      <c r="AZ13" s="80">
        <f t="shared" si="8"/>
        <v>0</v>
      </c>
      <c r="BA13" s="37">
        <f t="shared" si="9"/>
        <v>0</v>
      </c>
      <c r="BB13" s="81">
        <f t="shared" si="10"/>
        <v>0</v>
      </c>
      <c r="BC13" s="79">
        <f t="shared" si="15"/>
        <v>0</v>
      </c>
      <c r="BD13" s="80">
        <f t="shared" si="16"/>
        <v>0</v>
      </c>
      <c r="BE13" s="37">
        <f t="shared" si="11"/>
        <v>0</v>
      </c>
      <c r="BF13" s="134">
        <f t="shared" si="12"/>
        <v>0</v>
      </c>
      <c r="BG13" s="125">
        <f t="shared" si="13"/>
        <v>1</v>
      </c>
    </row>
    <row r="14" spans="1:62" ht="15" customHeight="1">
      <c r="A14" s="1">
        <v>9</v>
      </c>
      <c r="B14" s="22" t="str">
        <f>IF(組み分け!B13="","",組み分け!B13)</f>
        <v>アクアＪＦＣ愛西</v>
      </c>
      <c r="C14" s="106" t="str">
        <f t="shared" si="6"/>
        <v/>
      </c>
      <c r="D14" s="107" t="str">
        <f>IF(AL6="","",AL6)</f>
        <v/>
      </c>
      <c r="E14" s="107" t="s">
        <v>45</v>
      </c>
      <c r="F14" s="107" t="str">
        <f>IF(AJ6="","",AJ6)</f>
        <v/>
      </c>
      <c r="G14" s="108" t="str">
        <f t="shared" si="14"/>
        <v/>
      </c>
      <c r="H14" s="107" t="str">
        <f>IF(AL7="","",AL7)</f>
        <v/>
      </c>
      <c r="I14" s="107" t="s">
        <v>45</v>
      </c>
      <c r="J14" s="107" t="str">
        <f>IF(AJ7="","",AJ7)</f>
        <v/>
      </c>
      <c r="K14" s="108" t="str">
        <f t="shared" si="17"/>
        <v/>
      </c>
      <c r="L14" s="107" t="str">
        <f>IF(AL8="","",AL8)</f>
        <v/>
      </c>
      <c r="M14" s="107" t="s">
        <v>45</v>
      </c>
      <c r="N14" s="107" t="str">
        <f>IF(AJ8="","",AJ8)</f>
        <v/>
      </c>
      <c r="O14" s="108" t="str">
        <f t="shared" si="18"/>
        <v/>
      </c>
      <c r="P14" s="107" t="str">
        <f>IF(AL9="","",AL9)</f>
        <v/>
      </c>
      <c r="Q14" s="107" t="s">
        <v>45</v>
      </c>
      <c r="R14" s="107" t="str">
        <f>IF(AJ9="","",AJ9)</f>
        <v/>
      </c>
      <c r="S14" s="108" t="str">
        <f t="shared" si="19"/>
        <v/>
      </c>
      <c r="T14" s="107" t="str">
        <f>IF(AL10="","",AL10)</f>
        <v/>
      </c>
      <c r="U14" s="107" t="s">
        <v>45</v>
      </c>
      <c r="V14" s="107" t="str">
        <f>IF(AJ10="","",AJ10)</f>
        <v/>
      </c>
      <c r="W14" s="108" t="str">
        <f t="shared" si="20"/>
        <v/>
      </c>
      <c r="X14" s="107" t="str">
        <f>IF(AL11="","",AL11)</f>
        <v/>
      </c>
      <c r="Y14" s="107" t="s">
        <v>45</v>
      </c>
      <c r="Z14" s="107" t="str">
        <f>IF(AJ11="","",AJ11)</f>
        <v/>
      </c>
      <c r="AA14" s="108" t="str">
        <f>IF(OR(AB14="",AD14=""),"",IF(AB14=AD14,"△",IF(AB14&gt;AD14,"○",IF(AB14&lt;AD14,"●",""))))</f>
        <v/>
      </c>
      <c r="AB14" s="107" t="str">
        <f>IF(AL12="","",AL12)</f>
        <v/>
      </c>
      <c r="AC14" s="107" t="s">
        <v>45</v>
      </c>
      <c r="AD14" s="107" t="str">
        <f>IF(AJ12="","",AJ12)</f>
        <v/>
      </c>
      <c r="AE14" s="108" t="str">
        <f>IF(OR(AF14="",AH14=""),"",IF(AF14=AH14,"△",IF(AF14&gt;AH14,"○",IF(AF14&lt;AH14,"●",""))))</f>
        <v/>
      </c>
      <c r="AF14" s="107" t="str">
        <f>IF(AL13="","",AL13)</f>
        <v/>
      </c>
      <c r="AG14" s="107" t="s">
        <v>45</v>
      </c>
      <c r="AH14" s="107" t="str">
        <f>IF(AJ13="","",AJ13)</f>
        <v/>
      </c>
      <c r="AI14" s="415"/>
      <c r="AJ14" s="416"/>
      <c r="AK14" s="416"/>
      <c r="AL14" s="417"/>
      <c r="AM14" s="108" t="str">
        <f t="shared" si="3"/>
        <v/>
      </c>
      <c r="AN14" s="119"/>
      <c r="AO14" s="107" t="s">
        <v>45</v>
      </c>
      <c r="AP14" s="122"/>
      <c r="AQ14" s="107" t="str">
        <f t="shared" si="4"/>
        <v/>
      </c>
      <c r="AR14" s="119"/>
      <c r="AS14" s="107" t="s">
        <v>45</v>
      </c>
      <c r="AT14" s="119"/>
      <c r="AU14" s="108" t="str">
        <f t="shared" si="5"/>
        <v/>
      </c>
      <c r="AV14" s="119"/>
      <c r="AW14" s="107" t="s">
        <v>45</v>
      </c>
      <c r="AX14" s="119"/>
      <c r="AY14" s="79">
        <f t="shared" si="7"/>
        <v>0</v>
      </c>
      <c r="AZ14" s="80">
        <f t="shared" si="8"/>
        <v>0</v>
      </c>
      <c r="BA14" s="37">
        <f t="shared" si="9"/>
        <v>0</v>
      </c>
      <c r="BB14" s="81">
        <f t="shared" si="10"/>
        <v>0</v>
      </c>
      <c r="BC14" s="79">
        <f t="shared" si="15"/>
        <v>0</v>
      </c>
      <c r="BD14" s="80">
        <f t="shared" si="16"/>
        <v>0</v>
      </c>
      <c r="BE14" s="37">
        <f t="shared" si="11"/>
        <v>0</v>
      </c>
      <c r="BF14" s="134">
        <f t="shared" si="12"/>
        <v>0</v>
      </c>
      <c r="BG14" s="125">
        <f t="shared" si="13"/>
        <v>1</v>
      </c>
    </row>
    <row r="15" spans="1:62" ht="15" customHeight="1">
      <c r="A15" s="1">
        <v>10</v>
      </c>
      <c r="B15" s="22" t="str">
        <f>IF(組み分け!B14="","",組み分け!B14)</f>
        <v>ドルフィンＦＣ Ａ</v>
      </c>
      <c r="C15" s="106" t="str">
        <f t="shared" si="6"/>
        <v/>
      </c>
      <c r="D15" s="107" t="str">
        <f>IF(AP6="","",AP6)</f>
        <v/>
      </c>
      <c r="E15" s="107" t="s">
        <v>45</v>
      </c>
      <c r="F15" s="107" t="str">
        <f>IF(AN6="","",AN6)</f>
        <v/>
      </c>
      <c r="G15" s="108" t="str">
        <f t="shared" si="14"/>
        <v/>
      </c>
      <c r="H15" s="107" t="str">
        <f>IF(AP7="","",AP7)</f>
        <v/>
      </c>
      <c r="I15" s="107" t="s">
        <v>45</v>
      </c>
      <c r="J15" s="107" t="str">
        <f>IF(AN7="","",AN7)</f>
        <v/>
      </c>
      <c r="K15" s="108" t="str">
        <f t="shared" si="17"/>
        <v/>
      </c>
      <c r="L15" s="107" t="str">
        <f>IF(AP8="","",AP8)</f>
        <v/>
      </c>
      <c r="M15" s="107" t="s">
        <v>45</v>
      </c>
      <c r="N15" s="107" t="str">
        <f>IF(AN8="","",AN8)</f>
        <v/>
      </c>
      <c r="O15" s="108" t="str">
        <f t="shared" si="18"/>
        <v/>
      </c>
      <c r="P15" s="107" t="str">
        <f>IF(AP9="","",AP9)</f>
        <v/>
      </c>
      <c r="Q15" s="107" t="s">
        <v>45</v>
      </c>
      <c r="R15" s="107" t="str">
        <f>IF(AN9="","",AN9)</f>
        <v/>
      </c>
      <c r="S15" s="108" t="str">
        <f t="shared" si="19"/>
        <v/>
      </c>
      <c r="T15" s="107" t="str">
        <f>IF(AP10="","",AP10)</f>
        <v/>
      </c>
      <c r="U15" s="107" t="s">
        <v>45</v>
      </c>
      <c r="V15" s="107" t="str">
        <f>IF(AN10="","",AN10)</f>
        <v/>
      </c>
      <c r="W15" s="108" t="str">
        <f t="shared" si="20"/>
        <v/>
      </c>
      <c r="X15" s="107" t="str">
        <f>IF(AP11="","",AP11)</f>
        <v/>
      </c>
      <c r="Y15" s="107" t="s">
        <v>45</v>
      </c>
      <c r="Z15" s="107" t="str">
        <f>IF(AN11="","",AN11)</f>
        <v/>
      </c>
      <c r="AA15" s="108" t="str">
        <f>IF(OR(AB15="",AD15=""),"",IF(AB15=AD15,"△",IF(AB15&gt;AD15,"○",IF(AB15&lt;AD15,"●",""))))</f>
        <v/>
      </c>
      <c r="AB15" s="107" t="str">
        <f>IF(AP12="","",AP12)</f>
        <v/>
      </c>
      <c r="AC15" s="107" t="s">
        <v>45</v>
      </c>
      <c r="AD15" s="107" t="str">
        <f>IF(AN12="","",AN12)</f>
        <v/>
      </c>
      <c r="AE15" s="108" t="str">
        <f>IF(OR(AF15="",AH15=""),"",IF(AF15=AH15,"△",IF(AF15&gt;AH15,"○",IF(AF15&lt;AH15,"●",""))))</f>
        <v/>
      </c>
      <c r="AF15" s="107" t="str">
        <f>IF(AP13="","",AP13)</f>
        <v/>
      </c>
      <c r="AG15" s="107" t="s">
        <v>45</v>
      </c>
      <c r="AH15" s="107" t="str">
        <f>IF(AN13="","",AN13)</f>
        <v/>
      </c>
      <c r="AI15" s="108" t="str">
        <f>IF(OR(AJ15="",AL15=""),"",IF(AJ15=AL15,"△",IF(AJ15&gt;AL15,"○",IF(AJ15&lt;AL15,"●",""))))</f>
        <v/>
      </c>
      <c r="AJ15" s="107" t="str">
        <f>IF(AP14="","",AP14)</f>
        <v/>
      </c>
      <c r="AK15" s="107" t="s">
        <v>45</v>
      </c>
      <c r="AL15" s="107" t="str">
        <f>IF(AN14="","",AN14)</f>
        <v/>
      </c>
      <c r="AM15" s="415"/>
      <c r="AN15" s="416"/>
      <c r="AO15" s="416"/>
      <c r="AP15" s="417"/>
      <c r="AQ15" s="107" t="str">
        <f t="shared" si="4"/>
        <v/>
      </c>
      <c r="AR15" s="119"/>
      <c r="AS15" s="107" t="s">
        <v>45</v>
      </c>
      <c r="AT15" s="119"/>
      <c r="AU15" s="108" t="str">
        <f t="shared" si="5"/>
        <v/>
      </c>
      <c r="AV15" s="119"/>
      <c r="AW15" s="107" t="s">
        <v>45</v>
      </c>
      <c r="AX15" s="119"/>
      <c r="AY15" s="79">
        <f t="shared" si="7"/>
        <v>0</v>
      </c>
      <c r="AZ15" s="80">
        <f t="shared" si="8"/>
        <v>0</v>
      </c>
      <c r="BA15" s="37">
        <f t="shared" si="9"/>
        <v>0</v>
      </c>
      <c r="BB15" s="81">
        <f t="shared" si="10"/>
        <v>0</v>
      </c>
      <c r="BC15" s="79">
        <f t="shared" si="15"/>
        <v>0</v>
      </c>
      <c r="BD15" s="80">
        <f t="shared" si="16"/>
        <v>0</v>
      </c>
      <c r="BE15" s="37">
        <f t="shared" si="11"/>
        <v>0</v>
      </c>
      <c r="BF15" s="134">
        <f t="shared" si="12"/>
        <v>0</v>
      </c>
      <c r="BG15" s="125">
        <f t="shared" si="13"/>
        <v>1</v>
      </c>
    </row>
    <row r="16" spans="1:62" ht="15" customHeight="1">
      <c r="A16" s="1">
        <v>11</v>
      </c>
      <c r="B16" s="22" t="str">
        <f>IF(組み分け!B15="","",組み分け!B15)</f>
        <v>エルニーニョ美和</v>
      </c>
      <c r="C16" s="106" t="str">
        <f t="shared" si="6"/>
        <v/>
      </c>
      <c r="D16" s="107" t="str">
        <f>IF(AT6="","",AT6)</f>
        <v/>
      </c>
      <c r="E16" s="107" t="s">
        <v>45</v>
      </c>
      <c r="F16" s="107" t="str">
        <f>IF(AR6="","",AR6)</f>
        <v/>
      </c>
      <c r="G16" s="108" t="str">
        <f t="shared" si="14"/>
        <v/>
      </c>
      <c r="H16" s="107" t="str">
        <f>IF(AT7="","",AT7)</f>
        <v/>
      </c>
      <c r="I16" s="107" t="s">
        <v>45</v>
      </c>
      <c r="J16" s="107" t="str">
        <f>IF(AR7="","",AR7)</f>
        <v/>
      </c>
      <c r="K16" s="108" t="str">
        <f t="shared" si="17"/>
        <v/>
      </c>
      <c r="L16" s="107" t="str">
        <f>IF(AT8="","",AT8)</f>
        <v/>
      </c>
      <c r="M16" s="107" t="s">
        <v>45</v>
      </c>
      <c r="N16" s="107" t="str">
        <f>IF(AR8="","",AR8)</f>
        <v/>
      </c>
      <c r="O16" s="108" t="str">
        <f t="shared" si="18"/>
        <v/>
      </c>
      <c r="P16" s="107" t="str">
        <f>IF(AT9="","",AT9)</f>
        <v/>
      </c>
      <c r="Q16" s="107" t="s">
        <v>45</v>
      </c>
      <c r="R16" s="107" t="str">
        <f>IF(AR9="","",AR9)</f>
        <v/>
      </c>
      <c r="S16" s="108" t="str">
        <f t="shared" si="19"/>
        <v/>
      </c>
      <c r="T16" s="107" t="str">
        <f>IF(AT10="","",AT10)</f>
        <v/>
      </c>
      <c r="U16" s="107" t="s">
        <v>45</v>
      </c>
      <c r="V16" s="107" t="str">
        <f>IF(AR10="","",AR10)</f>
        <v/>
      </c>
      <c r="W16" s="108" t="str">
        <f t="shared" si="20"/>
        <v/>
      </c>
      <c r="X16" s="107" t="str">
        <f>IF(AT11="","",AT11)</f>
        <v/>
      </c>
      <c r="Y16" s="107" t="s">
        <v>45</v>
      </c>
      <c r="Z16" s="107" t="str">
        <f>IF(AR11="","",AR11)</f>
        <v/>
      </c>
      <c r="AA16" s="108" t="str">
        <f>IF(OR(AB16="",AD16=""),"",IF(AB16=AD16,"△",IF(AB16&gt;AD16,"○",IF(AB16&lt;AD16,"●",""))))</f>
        <v/>
      </c>
      <c r="AB16" s="107" t="str">
        <f>IF(AT12="","",AT12)</f>
        <v/>
      </c>
      <c r="AC16" s="107" t="s">
        <v>45</v>
      </c>
      <c r="AD16" s="107" t="str">
        <f>IF(AR12="","",AR12)</f>
        <v/>
      </c>
      <c r="AE16" s="108" t="str">
        <f>IF(OR(AF16="",AH16=""),"",IF(AF16=AH16,"△",IF(AF16&gt;AH16,"○",IF(AF16&lt;AH16,"●",""))))</f>
        <v/>
      </c>
      <c r="AF16" s="107" t="str">
        <f>IF(AT13="","",AT13)</f>
        <v/>
      </c>
      <c r="AG16" s="107" t="s">
        <v>45</v>
      </c>
      <c r="AH16" s="107" t="str">
        <f>IF(AR13="","",AR13)</f>
        <v/>
      </c>
      <c r="AI16" s="29" t="str">
        <f>IF(OR(AJ16="",AL16=""),"",IF(AJ16=AL16,"△",IF(AJ16&gt;AL16,"○",IF(AJ16&lt;AL16,"●",""))))</f>
        <v/>
      </c>
      <c r="AJ16" s="113" t="str">
        <f>IF(AT14="","",AT14)</f>
        <v/>
      </c>
      <c r="AK16" s="107" t="s">
        <v>45</v>
      </c>
      <c r="AL16" s="113" t="str">
        <f>IF(AR14="","",AR14)</f>
        <v/>
      </c>
      <c r="AM16" s="108" t="str">
        <f>IF(OR(AN16="",AP16=""),"",IF(AN16=AP16,"△",IF(AN16&gt;AP16,"○",IF(AN16&lt;AP16,"●",""))))</f>
        <v/>
      </c>
      <c r="AN16" s="107" t="str">
        <f>IF(AT15="","",AT15)</f>
        <v/>
      </c>
      <c r="AO16" s="107" t="s">
        <v>45</v>
      </c>
      <c r="AP16" s="109" t="str">
        <f>IF(AR15="","",AR15)</f>
        <v/>
      </c>
      <c r="AQ16" s="415"/>
      <c r="AR16" s="416"/>
      <c r="AS16" s="416"/>
      <c r="AT16" s="417"/>
      <c r="AU16" s="108" t="str">
        <f t="shared" si="5"/>
        <v/>
      </c>
      <c r="AV16" s="119"/>
      <c r="AW16" s="107" t="s">
        <v>45</v>
      </c>
      <c r="AX16" s="119"/>
      <c r="AY16" s="79">
        <f t="shared" si="7"/>
        <v>0</v>
      </c>
      <c r="AZ16" s="80">
        <f t="shared" si="8"/>
        <v>0</v>
      </c>
      <c r="BA16" s="37">
        <f t="shared" si="9"/>
        <v>0</v>
      </c>
      <c r="BB16" s="81">
        <f t="shared" si="10"/>
        <v>0</v>
      </c>
      <c r="BC16" s="79">
        <f t="shared" si="15"/>
        <v>0</v>
      </c>
      <c r="BD16" s="80">
        <f t="shared" si="16"/>
        <v>0</v>
      </c>
      <c r="BE16" s="37">
        <f t="shared" si="11"/>
        <v>0</v>
      </c>
      <c r="BF16" s="134">
        <f t="shared" si="12"/>
        <v>0</v>
      </c>
      <c r="BG16" s="125">
        <f t="shared" si="13"/>
        <v>1</v>
      </c>
    </row>
    <row r="17" spans="1:59" ht="15" customHeight="1" thickBot="1">
      <c r="A17" s="24">
        <v>12</v>
      </c>
      <c r="B17" s="74" t="str">
        <f>IF(組み分け!B16="","",組み分け!B16)</f>
        <v>ＦＣ市江</v>
      </c>
      <c r="C17" s="114" t="str">
        <f t="shared" si="6"/>
        <v/>
      </c>
      <c r="D17" s="115" t="str">
        <f>IF(AX6="","",AX6)</f>
        <v/>
      </c>
      <c r="E17" s="115" t="s">
        <v>45</v>
      </c>
      <c r="F17" s="115" t="str">
        <f>IF(AV6="","",AV6)</f>
        <v/>
      </c>
      <c r="G17" s="116" t="str">
        <f t="shared" si="14"/>
        <v/>
      </c>
      <c r="H17" s="115" t="str">
        <f>IF(AX7="","",AX7)</f>
        <v/>
      </c>
      <c r="I17" s="115" t="s">
        <v>45</v>
      </c>
      <c r="J17" s="115" t="str">
        <f>IF(AV7="","",AV7)</f>
        <v/>
      </c>
      <c r="K17" s="116" t="str">
        <f t="shared" si="17"/>
        <v/>
      </c>
      <c r="L17" s="115" t="str">
        <f>IF(AX8="","",AX8)</f>
        <v/>
      </c>
      <c r="M17" s="115" t="s">
        <v>45</v>
      </c>
      <c r="N17" s="115" t="str">
        <f>IF(AV8="","",AV8)</f>
        <v/>
      </c>
      <c r="O17" s="116" t="str">
        <f t="shared" si="18"/>
        <v/>
      </c>
      <c r="P17" s="115" t="str">
        <f>IF(AX9="","",AX9)</f>
        <v/>
      </c>
      <c r="Q17" s="115" t="s">
        <v>45</v>
      </c>
      <c r="R17" s="115" t="str">
        <f>IF(AV9="","",AV9)</f>
        <v/>
      </c>
      <c r="S17" s="116" t="str">
        <f t="shared" si="19"/>
        <v/>
      </c>
      <c r="T17" s="115" t="str">
        <f>IF(AX10="","",AX10)</f>
        <v/>
      </c>
      <c r="U17" s="115" t="s">
        <v>45</v>
      </c>
      <c r="V17" s="115" t="str">
        <f>IF(AV10="","",AV10)</f>
        <v/>
      </c>
      <c r="W17" s="116" t="str">
        <f t="shared" si="20"/>
        <v/>
      </c>
      <c r="X17" s="115" t="str">
        <f>IF(AX11="","",AX11)</f>
        <v/>
      </c>
      <c r="Y17" s="115" t="s">
        <v>45</v>
      </c>
      <c r="Z17" s="115" t="str">
        <f>IF(AV11="","",AV11)</f>
        <v/>
      </c>
      <c r="AA17" s="116" t="str">
        <f>IF(OR(AB17="",AD17=""),"",IF(AB17=AD17,"△",IF(AB17&gt;AD17,"○",IF(AB17&lt;AD17,"●",""))))</f>
        <v/>
      </c>
      <c r="AB17" s="115" t="str">
        <f>IF(AX12="","",AX12)</f>
        <v/>
      </c>
      <c r="AC17" s="115" t="s">
        <v>45</v>
      </c>
      <c r="AD17" s="115" t="str">
        <f>IF(AV12="","",AV12)</f>
        <v/>
      </c>
      <c r="AE17" s="116" t="str">
        <f>IF(OR(AF17="",AH17=""),"",IF(AF17=AH17,"△",IF(AF17&gt;AH17,"○",IF(AF17&lt;AH17,"●",""))))</f>
        <v/>
      </c>
      <c r="AF17" s="115" t="str">
        <f>IF(AX13="","",AX13)</f>
        <v/>
      </c>
      <c r="AG17" s="115" t="s">
        <v>45</v>
      </c>
      <c r="AH17" s="115" t="str">
        <f>IF(AV13="","",AV13)</f>
        <v/>
      </c>
      <c r="AI17" s="116" t="str">
        <f>IF(OR(AJ17="",AL17=""),"",IF(AJ17=AL17,"△",IF(AJ17&gt;AL17,"○",IF(AJ17&lt;AL17,"●",""))))</f>
        <v/>
      </c>
      <c r="AJ17" s="115" t="str">
        <f>IF(AX14="","",AX14)</f>
        <v/>
      </c>
      <c r="AK17" s="115" t="s">
        <v>45</v>
      </c>
      <c r="AL17" s="115" t="str">
        <f>IF(AV14="","",AV14)</f>
        <v/>
      </c>
      <c r="AM17" s="116" t="str">
        <f>IF(OR(AN17="",AP17=""),"",IF(AN17=AP17,"△",IF(AN17&gt;AP17,"○",IF(AN17&lt;AP17,"●",""))))</f>
        <v/>
      </c>
      <c r="AN17" s="115" t="str">
        <f>IF(AX15="","",AX15)</f>
        <v/>
      </c>
      <c r="AO17" s="115" t="s">
        <v>45</v>
      </c>
      <c r="AP17" s="117" t="str">
        <f>IF(AV15="","",AV15)</f>
        <v/>
      </c>
      <c r="AQ17" s="115" t="str">
        <f>IF(OR(AR17="",AT17=""),"",IF(AR17=AT17,"△",IF(AR17&gt;AT17,"○",IF(AR17&lt;AT17,"●",""))))</f>
        <v/>
      </c>
      <c r="AR17" s="115" t="str">
        <f>IF(AX16="","",AX16)</f>
        <v/>
      </c>
      <c r="AS17" s="115" t="s">
        <v>45</v>
      </c>
      <c r="AT17" s="115" t="str">
        <f>IF(AV16="","",AV16)</f>
        <v/>
      </c>
      <c r="AU17" s="405"/>
      <c r="AV17" s="406"/>
      <c r="AW17" s="406"/>
      <c r="AX17" s="407"/>
      <c r="AY17" s="62">
        <f t="shared" si="7"/>
        <v>0</v>
      </c>
      <c r="AZ17" s="63">
        <f t="shared" si="8"/>
        <v>0</v>
      </c>
      <c r="BA17" s="64">
        <f t="shared" si="9"/>
        <v>0</v>
      </c>
      <c r="BB17" s="65">
        <f t="shared" si="10"/>
        <v>0</v>
      </c>
      <c r="BC17" s="62">
        <f t="shared" si="15"/>
        <v>0</v>
      </c>
      <c r="BD17" s="63">
        <f t="shared" si="16"/>
        <v>0</v>
      </c>
      <c r="BE17" s="64">
        <f t="shared" si="11"/>
        <v>0</v>
      </c>
      <c r="BF17" s="136">
        <f t="shared" si="12"/>
        <v>0</v>
      </c>
      <c r="BG17" s="127">
        <f t="shared" si="13"/>
        <v>1</v>
      </c>
    </row>
    <row r="18" spans="1:59" ht="15" customHeight="1">
      <c r="A18" s="12"/>
      <c r="B18" s="13"/>
      <c r="AY18" s="12"/>
      <c r="AZ18" s="12"/>
      <c r="BA18" s="12"/>
      <c r="BB18" s="12"/>
      <c r="BC18" s="12"/>
      <c r="BD18" s="12"/>
      <c r="BE18" s="12"/>
      <c r="BF18" s="12"/>
      <c r="BG18" s="12"/>
    </row>
    <row r="19" spans="1:59" ht="15" customHeight="1" thickBot="1">
      <c r="A19" s="11"/>
      <c r="B19" t="s">
        <v>12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</row>
    <row r="20" spans="1:59" ht="15" customHeight="1">
      <c r="A20" s="443" t="s">
        <v>34</v>
      </c>
      <c r="B20" s="444"/>
      <c r="C20" s="7"/>
      <c r="D20" s="414">
        <f>IF(A22="","",A22)</f>
        <v>13</v>
      </c>
      <c r="E20" s="414"/>
      <c r="F20" s="8"/>
      <c r="G20" s="3"/>
      <c r="H20" s="414">
        <f>IF(A23="","",A23)</f>
        <v>14</v>
      </c>
      <c r="I20" s="414"/>
      <c r="J20" s="8"/>
      <c r="K20" s="3"/>
      <c r="L20" s="414">
        <f>IF(A24="","",A24)</f>
        <v>15</v>
      </c>
      <c r="M20" s="414"/>
      <c r="N20" s="8"/>
      <c r="O20" s="3"/>
      <c r="P20" s="414">
        <f>IF(A25="","",A25)</f>
        <v>16</v>
      </c>
      <c r="Q20" s="414"/>
      <c r="R20" s="8"/>
      <c r="S20" s="3"/>
      <c r="T20" s="414">
        <f>IF(A26="","",A26)</f>
        <v>17</v>
      </c>
      <c r="U20" s="414"/>
      <c r="V20" s="8"/>
      <c r="W20" s="3"/>
      <c r="X20" s="414">
        <f>IF(A27="","",A27)</f>
        <v>18</v>
      </c>
      <c r="Y20" s="414"/>
      <c r="Z20" s="8"/>
      <c r="AA20" s="3"/>
      <c r="AB20" s="414">
        <f>IF(A28="","",A28)</f>
        <v>19</v>
      </c>
      <c r="AC20" s="414"/>
      <c r="AD20" s="8"/>
      <c r="AE20" s="3"/>
      <c r="AF20" s="414">
        <f>IF(A29="","",A29)</f>
        <v>20</v>
      </c>
      <c r="AG20" s="414"/>
      <c r="AH20" s="8"/>
      <c r="AI20" s="3"/>
      <c r="AJ20" s="414">
        <f>IF(A30="","",A30)</f>
        <v>21</v>
      </c>
      <c r="AK20" s="414"/>
      <c r="AL20" s="8"/>
      <c r="AM20" s="3"/>
      <c r="AN20" s="414">
        <f>IF(A31="","",A31)</f>
        <v>22</v>
      </c>
      <c r="AO20" s="414"/>
      <c r="AP20" s="103"/>
      <c r="AQ20" s="8"/>
      <c r="AR20" s="414">
        <f>IF(A32="","",A32)</f>
        <v>23</v>
      </c>
      <c r="AS20" s="414"/>
      <c r="AT20" s="8"/>
      <c r="AU20" s="3"/>
      <c r="AV20" s="414">
        <f>IF(A33="","",A33)</f>
        <v>24</v>
      </c>
      <c r="AW20" s="414"/>
      <c r="AX20" s="8"/>
      <c r="AY20" s="437" t="s">
        <v>1</v>
      </c>
      <c r="AZ20" s="439" t="s">
        <v>2</v>
      </c>
      <c r="BA20" s="441" t="s">
        <v>3</v>
      </c>
      <c r="BB20" s="421" t="s">
        <v>4</v>
      </c>
      <c r="BC20" s="429" t="s">
        <v>5</v>
      </c>
      <c r="BD20" s="423" t="s">
        <v>6</v>
      </c>
      <c r="BE20" s="427" t="s">
        <v>7</v>
      </c>
      <c r="BF20" s="421" t="s">
        <v>47</v>
      </c>
      <c r="BG20" s="421" t="s">
        <v>8</v>
      </c>
    </row>
    <row r="21" spans="1:59" ht="15" customHeight="1" thickBot="1">
      <c r="A21" s="445"/>
      <c r="B21" s="446"/>
      <c r="C21" s="447" t="str">
        <f>IF(B22="","",B22)</f>
        <v>Ｆ.Ｃ ＫＯＮＡＮ</v>
      </c>
      <c r="D21" s="409"/>
      <c r="E21" s="409"/>
      <c r="F21" s="409"/>
      <c r="G21" s="408" t="str">
        <f>IF(B23="","",B23)</f>
        <v>ＦＣ ｇｏｌａｚｏｇｏｌ一宮</v>
      </c>
      <c r="H21" s="409"/>
      <c r="I21" s="409"/>
      <c r="J21" s="409"/>
      <c r="K21" s="408" t="str">
        <f>IF(B24="","",B24)</f>
        <v>モノリスＦＣ</v>
      </c>
      <c r="L21" s="409"/>
      <c r="M21" s="409"/>
      <c r="N21" s="409"/>
      <c r="O21" s="408" t="str">
        <f>IF(B25="","",B25)</f>
        <v>尾張ＦＣ Ｂ</v>
      </c>
      <c r="P21" s="409"/>
      <c r="Q21" s="409"/>
      <c r="R21" s="409"/>
      <c r="S21" s="408" t="str">
        <f>IF(B26="","",B26)</f>
        <v>一宮ＦＣ Ｂ</v>
      </c>
      <c r="T21" s="409"/>
      <c r="U21" s="409"/>
      <c r="V21" s="409"/>
      <c r="W21" s="408" t="str">
        <f>IF(B27="","",B27)</f>
        <v>Ｌｉｖｅｎｔ</v>
      </c>
      <c r="X21" s="409"/>
      <c r="Y21" s="409"/>
      <c r="Z21" s="409"/>
      <c r="AA21" s="408" t="str">
        <f>IF(B28="","",B28)</f>
        <v>尾西ＳＳ</v>
      </c>
      <c r="AB21" s="409"/>
      <c r="AC21" s="409"/>
      <c r="AD21" s="409"/>
      <c r="AE21" s="408" t="str">
        <f>IF(B29="","",B29)</f>
        <v>ドルフィンＦＣ Ｂ</v>
      </c>
      <c r="AF21" s="409"/>
      <c r="AG21" s="409"/>
      <c r="AH21" s="409"/>
      <c r="AI21" s="408" t="str">
        <f>IF(B30="","",B30)</f>
        <v>岩倉ＦＣフォルテ</v>
      </c>
      <c r="AJ21" s="409"/>
      <c r="AK21" s="409"/>
      <c r="AL21" s="409"/>
      <c r="AM21" s="408" t="str">
        <f>IF(B31="","",B31)</f>
        <v>犬山クラブＢ</v>
      </c>
      <c r="AN21" s="409"/>
      <c r="AO21" s="409"/>
      <c r="AP21" s="409"/>
      <c r="AQ21" s="408" t="str">
        <f>IF(B32="","",B32)</f>
        <v>祖父江少年ＳＣ</v>
      </c>
      <c r="AR21" s="409"/>
      <c r="AS21" s="409"/>
      <c r="AT21" s="409"/>
      <c r="AU21" s="408" t="str">
        <f>IF(B33="","",B33)</f>
        <v>扶桑ＦＣ</v>
      </c>
      <c r="AV21" s="409"/>
      <c r="AW21" s="409"/>
      <c r="AX21" s="409"/>
      <c r="AY21" s="438"/>
      <c r="AZ21" s="440"/>
      <c r="BA21" s="442"/>
      <c r="BB21" s="422"/>
      <c r="BC21" s="430"/>
      <c r="BD21" s="424"/>
      <c r="BE21" s="428"/>
      <c r="BF21" s="422"/>
      <c r="BG21" s="422"/>
    </row>
    <row r="22" spans="1:59" ht="15" customHeight="1">
      <c r="A22" s="10">
        <v>13</v>
      </c>
      <c r="B22" s="9" t="str">
        <f>IF(組み分け!B22="","",組み分け!B22)</f>
        <v>Ｆ.Ｃ ＫＯＮＡＮ</v>
      </c>
      <c r="C22" s="431"/>
      <c r="D22" s="432"/>
      <c r="E22" s="432"/>
      <c r="F22" s="433"/>
      <c r="G22" s="104" t="str">
        <f>IF(OR(H22="",J22=""),"",IF(H22=J22,"△",IF(H22&gt;J22,"○",IF(H22&lt;J22,"●",""))))</f>
        <v/>
      </c>
      <c r="H22" s="118"/>
      <c r="I22" s="105" t="s">
        <v>45</v>
      </c>
      <c r="J22" s="118"/>
      <c r="K22" s="104" t="str">
        <f>IF(OR(L22="",N22=""),"",IF(L22=N22,"△",IF(L22&gt;N22,"○",IF(L22&lt;N22,"●",""))))</f>
        <v/>
      </c>
      <c r="L22" s="118"/>
      <c r="M22" s="105" t="s">
        <v>45</v>
      </c>
      <c r="N22" s="118"/>
      <c r="O22" s="104" t="str">
        <f>IF(OR(P22="",R22=""),"",IF(P22=R22,"△",IF(P22&gt;R22,"○",IF(P22&lt;R22,"●",""))))</f>
        <v/>
      </c>
      <c r="P22" s="118"/>
      <c r="Q22" s="105" t="s">
        <v>45</v>
      </c>
      <c r="R22" s="118"/>
      <c r="S22" s="104" t="str">
        <f>IF(OR(T22="",V22=""),"",IF(T22=V22,"△",IF(T22&gt;V22,"○",IF(T22&lt;V22,"●",""))))</f>
        <v/>
      </c>
      <c r="T22" s="118"/>
      <c r="U22" s="105" t="s">
        <v>45</v>
      </c>
      <c r="V22" s="118"/>
      <c r="W22" s="104" t="str">
        <f>IF(OR(X22="",Z22=""),"",IF(X22=Z22,"△",IF(X22&gt;Z22,"○",IF(X22&lt;Z22,"●",""))))</f>
        <v/>
      </c>
      <c r="X22" s="118"/>
      <c r="Y22" s="105" t="s">
        <v>45</v>
      </c>
      <c r="Z22" s="118"/>
      <c r="AA22" s="104" t="str">
        <f t="shared" ref="AA22:AA27" si="21">IF(OR(AB22="",AD22=""),"",IF(AB22=AD22,"△",IF(AB22&gt;AD22,"○",IF(AB22&lt;AD22,"●",""))))</f>
        <v/>
      </c>
      <c r="AB22" s="118"/>
      <c r="AC22" s="105" t="s">
        <v>45</v>
      </c>
      <c r="AD22" s="118"/>
      <c r="AE22" s="104" t="str">
        <f t="shared" ref="AE22:AE28" si="22">IF(OR(AF22="",AH22=""),"",IF(AF22=AH22,"△",IF(AF22&gt;AH22,"○",IF(AF22&lt;AH22,"●",""))))</f>
        <v/>
      </c>
      <c r="AF22" s="118"/>
      <c r="AG22" s="105" t="s">
        <v>45</v>
      </c>
      <c r="AH22" s="118"/>
      <c r="AI22" s="104" t="str">
        <f t="shared" ref="AI22:AI29" si="23">IF(OR(AJ22="",AL22=""),"",IF(AJ22=AL22,"△",IF(AJ22&gt;AL22,"○",IF(AJ22&lt;AL22,"●",""))))</f>
        <v/>
      </c>
      <c r="AJ22" s="118"/>
      <c r="AK22" s="105" t="s">
        <v>45</v>
      </c>
      <c r="AL22" s="118"/>
      <c r="AM22" s="104" t="str">
        <f t="shared" ref="AM22:AM30" si="24">IF(OR(AN22="",AP22=""),"",IF(AN22=AP22,"△",IF(AN22&gt;AP22,"○",IF(AN22&lt;AP22,"●",""))))</f>
        <v/>
      </c>
      <c r="AN22" s="118"/>
      <c r="AO22" s="105" t="s">
        <v>45</v>
      </c>
      <c r="AP22" s="121"/>
      <c r="AQ22" s="105" t="str">
        <f t="shared" ref="AQ22:AQ31" si="25">IF(OR(AR22="",AT22=""),"",IF(AR22=AT22,"△",IF(AR22&gt;AT22,"○",IF(AR22&lt;AT22,"●",""))))</f>
        <v/>
      </c>
      <c r="AR22" s="118"/>
      <c r="AS22" s="105" t="s">
        <v>45</v>
      </c>
      <c r="AT22" s="118"/>
      <c r="AU22" s="141" t="str">
        <f t="shared" ref="AU22:AU32" si="26">IF(OR(AV22="",AX22=""),"",IF(AV22=AX22,"△",IF(AV22&gt;AX22,"○",IF(AV22&lt;AX22,"●",""))))</f>
        <v/>
      </c>
      <c r="AV22" s="142"/>
      <c r="AW22" s="142" t="s">
        <v>45</v>
      </c>
      <c r="AX22" s="142"/>
      <c r="AY22" s="89">
        <f>COUNTIF(C22:AX22,"○")</f>
        <v>0</v>
      </c>
      <c r="AZ22" s="90">
        <f>COUNTIF(C22:AX22,"●")</f>
        <v>0</v>
      </c>
      <c r="BA22" s="91">
        <f>COUNTIF(C22:AX22,"△")</f>
        <v>0</v>
      </c>
      <c r="BB22" s="92">
        <f>SUM(3*AY22,0*AZ22,1*BA22)</f>
        <v>0</v>
      </c>
      <c r="BC22" s="77">
        <f>SUM(P22,T22,X22,AB22,AF22,AJ22,AN22,AR22,AV22,L22,H22,D22)</f>
        <v>0</v>
      </c>
      <c r="BD22" s="78">
        <f>SUM(R22,V22,Z22,AD22,AH22,AL22,AP22,AT22,AX22,N22,J22,F22)</f>
        <v>0</v>
      </c>
      <c r="BE22" s="9">
        <f>BC22-BD22</f>
        <v>0</v>
      </c>
      <c r="BF22" s="133">
        <f t="shared" ref="BF22:BF33" si="27">BB22+(BE22/100)+(BC22/100000)</f>
        <v>0</v>
      </c>
      <c r="BG22" s="124">
        <f>_xlfn.RANK.EQ(BF22,BF$22:BF$33,0)</f>
        <v>1</v>
      </c>
    </row>
    <row r="23" spans="1:59" ht="15" customHeight="1">
      <c r="A23" s="1">
        <v>14</v>
      </c>
      <c r="B23" s="37" t="str">
        <f>IF(組み分け!B23="","",組み分け!B23)</f>
        <v>ＦＣ ｇｏｌａｚｏｇｏｌ一宮</v>
      </c>
      <c r="C23" s="106" t="str">
        <f t="shared" ref="C23:C33" si="28">IF(OR(D23="",F23=""),"",IF(D23=F23,"△",IF(D23&gt;F23,"○",IF(D23&lt;F23,"●",""))))</f>
        <v/>
      </c>
      <c r="D23" s="107"/>
      <c r="E23" s="107" t="s">
        <v>45</v>
      </c>
      <c r="F23" s="107"/>
      <c r="G23" s="415"/>
      <c r="H23" s="416"/>
      <c r="I23" s="416"/>
      <c r="J23" s="417"/>
      <c r="K23" s="108" t="str">
        <f>IF(OR(L23="",N23=""),"",IF(L23=N23,"△",IF(L23&gt;N23,"○",IF(L23&lt;N23,"●",""))))</f>
        <v/>
      </c>
      <c r="L23" s="119"/>
      <c r="M23" s="107" t="s">
        <v>45</v>
      </c>
      <c r="N23" s="119"/>
      <c r="O23" s="108" t="str">
        <f>IF(OR(P23="",R23=""),"",IF(P23=R23,"△",IF(P23&gt;R23,"○",IF(P23&lt;R23,"●",""))))</f>
        <v/>
      </c>
      <c r="P23" s="119"/>
      <c r="Q23" s="107" t="s">
        <v>45</v>
      </c>
      <c r="R23" s="119"/>
      <c r="S23" s="108" t="str">
        <f>IF(OR(T23="",V23=""),"",IF(T23=V23,"△",IF(T23&gt;V23,"○",IF(T23&lt;V23,"●",""))))</f>
        <v/>
      </c>
      <c r="T23" s="119"/>
      <c r="U23" s="107" t="s">
        <v>45</v>
      </c>
      <c r="V23" s="119"/>
      <c r="W23" s="108" t="str">
        <f>IF(OR(X23="",Z23=""),"",IF(X23=Z23,"△",IF(X23&gt;Z23,"○",IF(X23&lt;Z23,"●",""))))</f>
        <v/>
      </c>
      <c r="X23" s="119"/>
      <c r="Y23" s="107" t="s">
        <v>45</v>
      </c>
      <c r="Z23" s="119"/>
      <c r="AA23" s="108" t="str">
        <f t="shared" si="21"/>
        <v/>
      </c>
      <c r="AB23" s="119"/>
      <c r="AC23" s="107" t="s">
        <v>45</v>
      </c>
      <c r="AD23" s="119"/>
      <c r="AE23" s="108" t="str">
        <f t="shared" si="22"/>
        <v/>
      </c>
      <c r="AF23" s="119"/>
      <c r="AG23" s="107" t="s">
        <v>45</v>
      </c>
      <c r="AH23" s="119"/>
      <c r="AI23" s="108" t="str">
        <f t="shared" si="23"/>
        <v/>
      </c>
      <c r="AJ23" s="119"/>
      <c r="AK23" s="107" t="s">
        <v>45</v>
      </c>
      <c r="AL23" s="119"/>
      <c r="AM23" s="108" t="str">
        <f t="shared" si="24"/>
        <v/>
      </c>
      <c r="AN23" s="119"/>
      <c r="AO23" s="107" t="s">
        <v>45</v>
      </c>
      <c r="AP23" s="122"/>
      <c r="AQ23" s="107" t="str">
        <f t="shared" si="25"/>
        <v/>
      </c>
      <c r="AR23" s="119"/>
      <c r="AS23" s="107" t="s">
        <v>45</v>
      </c>
      <c r="AT23" s="119"/>
      <c r="AU23" s="143" t="str">
        <f t="shared" si="26"/>
        <v/>
      </c>
      <c r="AV23" s="144"/>
      <c r="AW23" s="144" t="s">
        <v>45</v>
      </c>
      <c r="AX23" s="144"/>
      <c r="AY23" s="93">
        <f t="shared" ref="AY23:AY33" si="29">COUNTIF(C23:AX23,"○")</f>
        <v>0</v>
      </c>
      <c r="AZ23" s="94">
        <f t="shared" ref="AZ23:AZ33" si="30">COUNTIF(C23:AX23,"●")</f>
        <v>0</v>
      </c>
      <c r="BA23" s="95">
        <f t="shared" ref="BA23:BA33" si="31">COUNTIF(C23:AX23,"△")</f>
        <v>0</v>
      </c>
      <c r="BB23" s="96">
        <f t="shared" ref="BB23:BB33" si="32">SUM(3*AY23,0*AZ23,1*BA23)</f>
        <v>0</v>
      </c>
      <c r="BC23" s="79">
        <f>SUM(P23,T23,X23,AB23,AF23,AJ23,AN23,AR23,AV23,L23,H23,D23)</f>
        <v>0</v>
      </c>
      <c r="BD23" s="80">
        <f>SUM(R23,V23,Z23,AD23,AH23,AL23,AP23,AT23,AX23,N23,J23,F23)</f>
        <v>0</v>
      </c>
      <c r="BE23" s="37">
        <f t="shared" ref="BE23:BE33" si="33">BC23-BD23</f>
        <v>0</v>
      </c>
      <c r="BF23" s="134">
        <f t="shared" si="27"/>
        <v>0</v>
      </c>
      <c r="BG23" s="125">
        <f t="shared" ref="BG23:BG33" si="34">_xlfn.RANK.EQ(BF23,BF$22:BF$33,0)</f>
        <v>1</v>
      </c>
    </row>
    <row r="24" spans="1:59" ht="15" customHeight="1">
      <c r="A24" s="23">
        <v>15</v>
      </c>
      <c r="B24" s="37" t="str">
        <f>IF(組み分け!B24="","",組み分け!B24)</f>
        <v>モノリスＦＣ</v>
      </c>
      <c r="C24" s="110" t="str">
        <f t="shared" si="28"/>
        <v/>
      </c>
      <c r="D24" s="111" t="str">
        <f>IF(N22="","",N22)</f>
        <v/>
      </c>
      <c r="E24" s="111" t="s">
        <v>45</v>
      </c>
      <c r="F24" s="111" t="str">
        <f>IF(L22="","",L22)</f>
        <v/>
      </c>
      <c r="G24" s="112" t="str">
        <f t="shared" ref="G24:G33" si="35">IF(OR(H24="",J24=""),"",IF(H24=J24,"△",IF(H24&gt;J24,"○",IF(H24&lt;J24,"●",""))))</f>
        <v/>
      </c>
      <c r="H24" s="111" t="str">
        <f>IF(N23="","",N23)</f>
        <v/>
      </c>
      <c r="I24" s="111" t="s">
        <v>45</v>
      </c>
      <c r="J24" s="111" t="str">
        <f>IF(L23="","",L23)</f>
        <v/>
      </c>
      <c r="K24" s="434"/>
      <c r="L24" s="435"/>
      <c r="M24" s="435"/>
      <c r="N24" s="436"/>
      <c r="O24" s="112" t="str">
        <f>IF(OR(P24="",R24=""),"",IF(P24=R24,"△",IF(P24&gt;R24,"○",IF(P24&lt;R24,"●",""))))</f>
        <v/>
      </c>
      <c r="P24" s="120"/>
      <c r="Q24" s="111" t="s">
        <v>45</v>
      </c>
      <c r="R24" s="120"/>
      <c r="S24" s="112" t="str">
        <f>IF(OR(T24="",V24=""),"",IF(T24=V24,"△",IF(T24&gt;V24,"○",IF(T24&lt;V24,"●",""))))</f>
        <v/>
      </c>
      <c r="T24" s="120"/>
      <c r="U24" s="111" t="s">
        <v>45</v>
      </c>
      <c r="V24" s="120"/>
      <c r="W24" s="112" t="str">
        <f>IF(OR(X24="",Z24=""),"",IF(X24=Z24,"△",IF(X24&gt;Z24,"○",IF(X24&lt;Z24,"●",""))))</f>
        <v/>
      </c>
      <c r="X24" s="120"/>
      <c r="Y24" s="111" t="s">
        <v>45</v>
      </c>
      <c r="Z24" s="120"/>
      <c r="AA24" s="112" t="str">
        <f t="shared" si="21"/>
        <v/>
      </c>
      <c r="AB24" s="120"/>
      <c r="AC24" s="111" t="s">
        <v>45</v>
      </c>
      <c r="AD24" s="120"/>
      <c r="AE24" s="112" t="str">
        <f t="shared" si="22"/>
        <v/>
      </c>
      <c r="AF24" s="120"/>
      <c r="AG24" s="111" t="s">
        <v>45</v>
      </c>
      <c r="AH24" s="120"/>
      <c r="AI24" s="112" t="str">
        <f t="shared" si="23"/>
        <v/>
      </c>
      <c r="AJ24" s="120"/>
      <c r="AK24" s="111" t="s">
        <v>45</v>
      </c>
      <c r="AL24" s="120"/>
      <c r="AM24" s="112" t="str">
        <f t="shared" si="24"/>
        <v/>
      </c>
      <c r="AN24" s="120"/>
      <c r="AO24" s="111" t="s">
        <v>45</v>
      </c>
      <c r="AP24" s="123"/>
      <c r="AQ24" s="111" t="str">
        <f t="shared" si="25"/>
        <v/>
      </c>
      <c r="AR24" s="120"/>
      <c r="AS24" s="111" t="s">
        <v>45</v>
      </c>
      <c r="AT24" s="120"/>
      <c r="AU24" s="145" t="str">
        <f t="shared" si="26"/>
        <v/>
      </c>
      <c r="AV24" s="146"/>
      <c r="AW24" s="146" t="s">
        <v>45</v>
      </c>
      <c r="AX24" s="146"/>
      <c r="AY24" s="93">
        <f t="shared" si="29"/>
        <v>0</v>
      </c>
      <c r="AZ24" s="94">
        <f t="shared" si="30"/>
        <v>0</v>
      </c>
      <c r="BA24" s="95">
        <f t="shared" si="31"/>
        <v>0</v>
      </c>
      <c r="BB24" s="97">
        <f t="shared" si="32"/>
        <v>0</v>
      </c>
      <c r="BC24" s="75">
        <f t="shared" ref="BC24:BC33" si="36">SUM(P24,T24,X24,AB24,AF24,AJ24,AN24,AR24,AV24,L24,H24,D24)</f>
        <v>0</v>
      </c>
      <c r="BD24" s="76">
        <f t="shared" ref="BD24:BD33" si="37">SUM(R24,V24,Z24,AD24,AH24,AL24,AP24,AT24,AX24,N24,J24,F24)</f>
        <v>0</v>
      </c>
      <c r="BE24" s="22">
        <f t="shared" si="33"/>
        <v>0</v>
      </c>
      <c r="BF24" s="135">
        <f t="shared" si="27"/>
        <v>0</v>
      </c>
      <c r="BG24" s="126">
        <f t="shared" si="34"/>
        <v>1</v>
      </c>
    </row>
    <row r="25" spans="1:59" ht="15" customHeight="1">
      <c r="A25" s="1">
        <v>16</v>
      </c>
      <c r="B25" s="37" t="str">
        <f>IF(組み分け!B25="","",組み分け!B25)</f>
        <v>尾張ＦＣ Ｂ</v>
      </c>
      <c r="C25" s="106" t="str">
        <f t="shared" si="28"/>
        <v/>
      </c>
      <c r="D25" s="107" t="str">
        <f>IF(R22="","",R22)</f>
        <v/>
      </c>
      <c r="E25" s="107" t="s">
        <v>45</v>
      </c>
      <c r="F25" s="107" t="str">
        <f>IF(P22="","",P22)</f>
        <v/>
      </c>
      <c r="G25" s="108" t="str">
        <f t="shared" si="35"/>
        <v/>
      </c>
      <c r="H25" s="107" t="str">
        <f>IF(R23="","",R23)</f>
        <v/>
      </c>
      <c r="I25" s="107" t="s">
        <v>45</v>
      </c>
      <c r="J25" s="107" t="str">
        <f>IF(P23="","",P23)</f>
        <v/>
      </c>
      <c r="K25" s="108" t="str">
        <f t="shared" ref="K25:K33" si="38">IF(OR(L25="",N25=""),"",IF(L25=N25,"△",IF(L25&gt;N25,"○",IF(L25&lt;N25,"●",""))))</f>
        <v/>
      </c>
      <c r="L25" s="107" t="str">
        <f>IF(R24="","",R24)</f>
        <v/>
      </c>
      <c r="M25" s="107" t="s">
        <v>45</v>
      </c>
      <c r="N25" s="107" t="str">
        <f>IF(P24="","",P24)</f>
        <v/>
      </c>
      <c r="O25" s="415"/>
      <c r="P25" s="416"/>
      <c r="Q25" s="416"/>
      <c r="R25" s="417"/>
      <c r="S25" s="108" t="str">
        <f>IF(OR(T25="",V25=""),"",IF(T25=V25,"△",IF(T25&gt;V25,"○",IF(T25&lt;V25,"●",""))))</f>
        <v/>
      </c>
      <c r="T25" s="119"/>
      <c r="U25" s="107" t="s">
        <v>45</v>
      </c>
      <c r="V25" s="119"/>
      <c r="W25" s="108" t="str">
        <f>IF(OR(X25="",Z25=""),"",IF(X25=Z25,"△",IF(X25&gt;Z25,"○",IF(X25&lt;Z25,"●",""))))</f>
        <v/>
      </c>
      <c r="X25" s="119"/>
      <c r="Y25" s="107" t="s">
        <v>45</v>
      </c>
      <c r="Z25" s="119"/>
      <c r="AA25" s="108" t="str">
        <f t="shared" si="21"/>
        <v/>
      </c>
      <c r="AB25" s="119"/>
      <c r="AC25" s="107" t="s">
        <v>45</v>
      </c>
      <c r="AD25" s="119"/>
      <c r="AE25" s="108" t="str">
        <f t="shared" si="22"/>
        <v/>
      </c>
      <c r="AF25" s="119"/>
      <c r="AG25" s="107" t="s">
        <v>45</v>
      </c>
      <c r="AH25" s="119"/>
      <c r="AI25" s="108" t="str">
        <f t="shared" si="23"/>
        <v/>
      </c>
      <c r="AJ25" s="119"/>
      <c r="AK25" s="107" t="s">
        <v>45</v>
      </c>
      <c r="AL25" s="119"/>
      <c r="AM25" s="108" t="str">
        <f t="shared" si="24"/>
        <v/>
      </c>
      <c r="AN25" s="119"/>
      <c r="AO25" s="107" t="s">
        <v>45</v>
      </c>
      <c r="AP25" s="122"/>
      <c r="AQ25" s="107" t="str">
        <f t="shared" si="25"/>
        <v/>
      </c>
      <c r="AR25" s="119"/>
      <c r="AS25" s="107" t="s">
        <v>45</v>
      </c>
      <c r="AT25" s="119"/>
      <c r="AU25" s="143" t="str">
        <f t="shared" si="26"/>
        <v/>
      </c>
      <c r="AV25" s="144"/>
      <c r="AW25" s="144" t="s">
        <v>45</v>
      </c>
      <c r="AX25" s="144"/>
      <c r="AY25" s="93">
        <f t="shared" si="29"/>
        <v>0</v>
      </c>
      <c r="AZ25" s="94">
        <f t="shared" si="30"/>
        <v>0</v>
      </c>
      <c r="BA25" s="95">
        <f t="shared" si="31"/>
        <v>0</v>
      </c>
      <c r="BB25" s="96">
        <f t="shared" si="32"/>
        <v>0</v>
      </c>
      <c r="BC25" s="79">
        <f t="shared" si="36"/>
        <v>0</v>
      </c>
      <c r="BD25" s="80">
        <f t="shared" si="37"/>
        <v>0</v>
      </c>
      <c r="BE25" s="37">
        <f t="shared" si="33"/>
        <v>0</v>
      </c>
      <c r="BF25" s="134">
        <f t="shared" si="27"/>
        <v>0</v>
      </c>
      <c r="BG25" s="125">
        <f t="shared" si="34"/>
        <v>1</v>
      </c>
    </row>
    <row r="26" spans="1:59" ht="15" customHeight="1">
      <c r="A26" s="23">
        <v>17</v>
      </c>
      <c r="B26" s="37" t="str">
        <f>IF(組み分け!B26="","",組み分け!B26)</f>
        <v>一宮ＦＣ Ｂ</v>
      </c>
      <c r="C26" s="106" t="str">
        <f t="shared" si="28"/>
        <v/>
      </c>
      <c r="D26" s="107" t="str">
        <f>IF(V22="","",V22)</f>
        <v/>
      </c>
      <c r="E26" s="107" t="s">
        <v>45</v>
      </c>
      <c r="F26" s="107" t="str">
        <f>IF(T22="","",T22)</f>
        <v/>
      </c>
      <c r="G26" s="108" t="str">
        <f t="shared" si="35"/>
        <v/>
      </c>
      <c r="H26" s="107" t="str">
        <f>IF(V23="","",V23)</f>
        <v/>
      </c>
      <c r="I26" s="107" t="s">
        <v>45</v>
      </c>
      <c r="J26" s="107" t="str">
        <f>IF(T23="","",T23)</f>
        <v/>
      </c>
      <c r="K26" s="108" t="str">
        <f t="shared" si="38"/>
        <v/>
      </c>
      <c r="L26" s="107" t="str">
        <f>IF(V24="","",V24)</f>
        <v/>
      </c>
      <c r="M26" s="107" t="s">
        <v>45</v>
      </c>
      <c r="N26" s="107" t="str">
        <f>IF(T24="","",T24)</f>
        <v/>
      </c>
      <c r="O26" s="108" t="str">
        <f t="shared" ref="O26:O33" si="39">IF(OR(P26="",R26=""),"",IF(P26=R26,"△",IF(P26&gt;R26,"○",IF(P26&lt;R26,"●",""))))</f>
        <v/>
      </c>
      <c r="P26" s="107" t="str">
        <f>IF(V25="","",V25)</f>
        <v/>
      </c>
      <c r="Q26" s="107" t="s">
        <v>45</v>
      </c>
      <c r="R26" s="107" t="str">
        <f>IF(T25="","",T25)</f>
        <v/>
      </c>
      <c r="S26" s="415"/>
      <c r="T26" s="416"/>
      <c r="U26" s="416"/>
      <c r="V26" s="417"/>
      <c r="W26" s="108" t="str">
        <f>IF(OR(X26="",Z26=""),"",IF(X26=Z26,"△",IF(X26&gt;Z26,"○",IF(X26&lt;Z26,"●",""))))</f>
        <v/>
      </c>
      <c r="X26" s="119"/>
      <c r="Y26" s="107" t="s">
        <v>45</v>
      </c>
      <c r="Z26" s="119"/>
      <c r="AA26" s="108" t="str">
        <f t="shared" si="21"/>
        <v/>
      </c>
      <c r="AB26" s="119"/>
      <c r="AC26" s="107" t="s">
        <v>45</v>
      </c>
      <c r="AD26" s="119"/>
      <c r="AE26" s="108" t="str">
        <f t="shared" si="22"/>
        <v/>
      </c>
      <c r="AF26" s="119"/>
      <c r="AG26" s="107" t="s">
        <v>45</v>
      </c>
      <c r="AH26" s="119"/>
      <c r="AI26" s="108" t="str">
        <f t="shared" si="23"/>
        <v/>
      </c>
      <c r="AJ26" s="119"/>
      <c r="AK26" s="107" t="s">
        <v>45</v>
      </c>
      <c r="AL26" s="119"/>
      <c r="AM26" s="108" t="str">
        <f t="shared" si="24"/>
        <v/>
      </c>
      <c r="AN26" s="119"/>
      <c r="AO26" s="107" t="s">
        <v>45</v>
      </c>
      <c r="AP26" s="122"/>
      <c r="AQ26" s="107" t="str">
        <f t="shared" si="25"/>
        <v/>
      </c>
      <c r="AR26" s="119"/>
      <c r="AS26" s="107" t="s">
        <v>45</v>
      </c>
      <c r="AT26" s="119"/>
      <c r="AU26" s="143" t="str">
        <f t="shared" si="26"/>
        <v/>
      </c>
      <c r="AV26" s="144"/>
      <c r="AW26" s="144" t="s">
        <v>45</v>
      </c>
      <c r="AX26" s="144"/>
      <c r="AY26" s="93">
        <f t="shared" si="29"/>
        <v>0</v>
      </c>
      <c r="AZ26" s="94">
        <f t="shared" si="30"/>
        <v>0</v>
      </c>
      <c r="BA26" s="95">
        <f t="shared" si="31"/>
        <v>0</v>
      </c>
      <c r="BB26" s="96">
        <f t="shared" si="32"/>
        <v>0</v>
      </c>
      <c r="BC26" s="79">
        <f t="shared" si="36"/>
        <v>0</v>
      </c>
      <c r="BD26" s="80">
        <f t="shared" si="37"/>
        <v>0</v>
      </c>
      <c r="BE26" s="37">
        <f t="shared" si="33"/>
        <v>0</v>
      </c>
      <c r="BF26" s="134">
        <f t="shared" si="27"/>
        <v>0</v>
      </c>
      <c r="BG26" s="125">
        <f t="shared" si="34"/>
        <v>1</v>
      </c>
    </row>
    <row r="27" spans="1:59" ht="15" customHeight="1">
      <c r="A27" s="1">
        <v>18</v>
      </c>
      <c r="B27" s="37" t="str">
        <f>IF(組み分け!B27="","",組み分け!B27)</f>
        <v>Ｌｉｖｅｎｔ</v>
      </c>
      <c r="C27" s="106" t="str">
        <f t="shared" si="28"/>
        <v/>
      </c>
      <c r="D27" s="107" t="str">
        <f>IF(Z22="","",Z22)</f>
        <v/>
      </c>
      <c r="E27" s="107" t="s">
        <v>45</v>
      </c>
      <c r="F27" s="107" t="str">
        <f>IF(X22="","",X22)</f>
        <v/>
      </c>
      <c r="G27" s="108" t="str">
        <f t="shared" si="35"/>
        <v/>
      </c>
      <c r="H27" s="107" t="str">
        <f>IF(Z23="","",Z23)</f>
        <v/>
      </c>
      <c r="I27" s="107" t="s">
        <v>45</v>
      </c>
      <c r="J27" s="107" t="str">
        <f>IF(X23="","",X23)</f>
        <v/>
      </c>
      <c r="K27" s="108" t="str">
        <f t="shared" si="38"/>
        <v/>
      </c>
      <c r="L27" s="107" t="str">
        <f>IF(Z24="","",Z24)</f>
        <v/>
      </c>
      <c r="M27" s="107" t="s">
        <v>45</v>
      </c>
      <c r="N27" s="107" t="str">
        <f>IF(X24="","",X24)</f>
        <v/>
      </c>
      <c r="O27" s="108" t="str">
        <f t="shared" si="39"/>
        <v/>
      </c>
      <c r="P27" s="107" t="str">
        <f>IF(Z25="","",Z25)</f>
        <v/>
      </c>
      <c r="Q27" s="107" t="s">
        <v>45</v>
      </c>
      <c r="R27" s="107" t="str">
        <f>IF(X25="","",X25)</f>
        <v/>
      </c>
      <c r="S27" s="108" t="str">
        <f t="shared" ref="S27:S33" si="40">IF(OR(T27="",V27=""),"",IF(T27=V27,"△",IF(T27&gt;V27,"○",IF(T27&lt;V27,"●",""))))</f>
        <v/>
      </c>
      <c r="T27" s="107" t="str">
        <f>IF(Z26="","",Z26)</f>
        <v/>
      </c>
      <c r="U27" s="107" t="s">
        <v>45</v>
      </c>
      <c r="V27" s="107" t="str">
        <f>IF(X26="","",X26)</f>
        <v/>
      </c>
      <c r="W27" s="415"/>
      <c r="X27" s="416"/>
      <c r="Y27" s="416"/>
      <c r="Z27" s="417"/>
      <c r="AA27" s="108" t="str">
        <f t="shared" si="21"/>
        <v/>
      </c>
      <c r="AB27" s="119"/>
      <c r="AC27" s="107" t="s">
        <v>45</v>
      </c>
      <c r="AD27" s="119"/>
      <c r="AE27" s="108" t="str">
        <f t="shared" si="22"/>
        <v/>
      </c>
      <c r="AF27" s="119"/>
      <c r="AG27" s="107" t="s">
        <v>45</v>
      </c>
      <c r="AH27" s="119"/>
      <c r="AI27" s="108" t="str">
        <f t="shared" si="23"/>
        <v/>
      </c>
      <c r="AJ27" s="119"/>
      <c r="AK27" s="107" t="s">
        <v>45</v>
      </c>
      <c r="AL27" s="119"/>
      <c r="AM27" s="108" t="str">
        <f t="shared" si="24"/>
        <v/>
      </c>
      <c r="AN27" s="119"/>
      <c r="AO27" s="107" t="s">
        <v>45</v>
      </c>
      <c r="AP27" s="122"/>
      <c r="AQ27" s="107" t="str">
        <f t="shared" si="25"/>
        <v/>
      </c>
      <c r="AR27" s="119"/>
      <c r="AS27" s="107" t="s">
        <v>45</v>
      </c>
      <c r="AT27" s="119"/>
      <c r="AU27" s="143" t="str">
        <f t="shared" si="26"/>
        <v/>
      </c>
      <c r="AV27" s="144"/>
      <c r="AW27" s="144" t="s">
        <v>45</v>
      </c>
      <c r="AX27" s="144"/>
      <c r="AY27" s="93">
        <f t="shared" si="29"/>
        <v>0</v>
      </c>
      <c r="AZ27" s="94">
        <f t="shared" si="30"/>
        <v>0</v>
      </c>
      <c r="BA27" s="95">
        <f t="shared" si="31"/>
        <v>0</v>
      </c>
      <c r="BB27" s="96">
        <f t="shared" si="32"/>
        <v>0</v>
      </c>
      <c r="BC27" s="79">
        <f t="shared" si="36"/>
        <v>0</v>
      </c>
      <c r="BD27" s="80">
        <f t="shared" si="37"/>
        <v>0</v>
      </c>
      <c r="BE27" s="37">
        <f t="shared" si="33"/>
        <v>0</v>
      </c>
      <c r="BF27" s="134">
        <f t="shared" si="27"/>
        <v>0</v>
      </c>
      <c r="BG27" s="125">
        <f t="shared" si="34"/>
        <v>1</v>
      </c>
    </row>
    <row r="28" spans="1:59" ht="15" customHeight="1">
      <c r="A28" s="23">
        <v>19</v>
      </c>
      <c r="B28" s="37" t="str">
        <f>IF(組み分け!B28="","",組み分け!B28)</f>
        <v>尾西ＳＳ</v>
      </c>
      <c r="C28" s="106" t="str">
        <f t="shared" si="28"/>
        <v/>
      </c>
      <c r="D28" s="107" t="str">
        <f>IF(AD22="","",AD22)</f>
        <v/>
      </c>
      <c r="E28" s="107" t="s">
        <v>45</v>
      </c>
      <c r="F28" s="107" t="str">
        <f>IF(AB22="","",AB22)</f>
        <v/>
      </c>
      <c r="G28" s="108" t="str">
        <f t="shared" si="35"/>
        <v/>
      </c>
      <c r="H28" s="107" t="str">
        <f>IF(AD23="","",AD23)</f>
        <v/>
      </c>
      <c r="I28" s="107" t="s">
        <v>45</v>
      </c>
      <c r="J28" s="107" t="str">
        <f>IF(AB23="","",AB23)</f>
        <v/>
      </c>
      <c r="K28" s="108" t="str">
        <f t="shared" si="38"/>
        <v/>
      </c>
      <c r="L28" s="107" t="str">
        <f>IF(AD24="","",AD24)</f>
        <v/>
      </c>
      <c r="M28" s="107" t="s">
        <v>45</v>
      </c>
      <c r="N28" s="107" t="str">
        <f>IF(AB24="","",AB24)</f>
        <v/>
      </c>
      <c r="O28" s="108" t="str">
        <f t="shared" si="39"/>
        <v/>
      </c>
      <c r="P28" s="107" t="str">
        <f>IF(AD25="","",AD25)</f>
        <v/>
      </c>
      <c r="Q28" s="107" t="s">
        <v>45</v>
      </c>
      <c r="R28" s="107" t="str">
        <f>IF(AB25="","",AB25)</f>
        <v/>
      </c>
      <c r="S28" s="108" t="str">
        <f t="shared" si="40"/>
        <v/>
      </c>
      <c r="T28" s="107" t="str">
        <f>IF(AD26="","",AD26)</f>
        <v/>
      </c>
      <c r="U28" s="107" t="s">
        <v>45</v>
      </c>
      <c r="V28" s="107" t="str">
        <f>IF(AB26="","",AB26)</f>
        <v/>
      </c>
      <c r="W28" s="108" t="str">
        <f t="shared" ref="W28:W33" si="41">IF(OR(X28="",Z28=""),"",IF(X28=Z28,"△",IF(X28&gt;Z28,"○",IF(X28&lt;Z28,"●",""))))</f>
        <v/>
      </c>
      <c r="X28" s="107" t="str">
        <f>IF(AD27="","",AD27)</f>
        <v/>
      </c>
      <c r="Y28" s="107" t="s">
        <v>45</v>
      </c>
      <c r="Z28" s="107" t="str">
        <f>IF(AB27="","",AB27)</f>
        <v/>
      </c>
      <c r="AA28" s="415"/>
      <c r="AB28" s="416"/>
      <c r="AC28" s="416"/>
      <c r="AD28" s="417"/>
      <c r="AE28" s="108" t="str">
        <f t="shared" si="22"/>
        <v/>
      </c>
      <c r="AF28" s="119"/>
      <c r="AG28" s="107" t="s">
        <v>45</v>
      </c>
      <c r="AH28" s="119"/>
      <c r="AI28" s="108" t="str">
        <f t="shared" si="23"/>
        <v/>
      </c>
      <c r="AJ28" s="119"/>
      <c r="AK28" s="107" t="s">
        <v>45</v>
      </c>
      <c r="AL28" s="119"/>
      <c r="AM28" s="108" t="str">
        <f t="shared" si="24"/>
        <v/>
      </c>
      <c r="AN28" s="119"/>
      <c r="AO28" s="107" t="s">
        <v>45</v>
      </c>
      <c r="AP28" s="122"/>
      <c r="AQ28" s="107" t="str">
        <f t="shared" si="25"/>
        <v/>
      </c>
      <c r="AR28" s="119"/>
      <c r="AS28" s="107" t="s">
        <v>45</v>
      </c>
      <c r="AT28" s="119"/>
      <c r="AU28" s="143" t="str">
        <f t="shared" si="26"/>
        <v/>
      </c>
      <c r="AV28" s="144"/>
      <c r="AW28" s="144" t="s">
        <v>45</v>
      </c>
      <c r="AX28" s="144"/>
      <c r="AY28" s="93">
        <f t="shared" si="29"/>
        <v>0</v>
      </c>
      <c r="AZ28" s="94">
        <f t="shared" si="30"/>
        <v>0</v>
      </c>
      <c r="BA28" s="95">
        <f t="shared" si="31"/>
        <v>0</v>
      </c>
      <c r="BB28" s="96">
        <f t="shared" si="32"/>
        <v>0</v>
      </c>
      <c r="BC28" s="79">
        <f t="shared" si="36"/>
        <v>0</v>
      </c>
      <c r="BD28" s="80">
        <f t="shared" si="37"/>
        <v>0</v>
      </c>
      <c r="BE28" s="37">
        <f t="shared" si="33"/>
        <v>0</v>
      </c>
      <c r="BF28" s="134">
        <f t="shared" si="27"/>
        <v>0</v>
      </c>
      <c r="BG28" s="125">
        <f t="shared" si="34"/>
        <v>1</v>
      </c>
    </row>
    <row r="29" spans="1:59" ht="15" customHeight="1">
      <c r="A29" s="1">
        <v>20</v>
      </c>
      <c r="B29" s="37" t="str">
        <f>IF(組み分け!B29="","",組み分け!B29)</f>
        <v>ドルフィンＦＣ Ｂ</v>
      </c>
      <c r="C29" s="106" t="str">
        <f t="shared" si="28"/>
        <v/>
      </c>
      <c r="D29" s="107" t="str">
        <f>IF(AH22="","",AH22)</f>
        <v/>
      </c>
      <c r="E29" s="107" t="s">
        <v>45</v>
      </c>
      <c r="F29" s="107" t="str">
        <f>IF(AF22="","",AF22)</f>
        <v/>
      </c>
      <c r="G29" s="108" t="str">
        <f t="shared" si="35"/>
        <v/>
      </c>
      <c r="H29" s="107" t="str">
        <f>IF(AH23="","",AH23)</f>
        <v/>
      </c>
      <c r="I29" s="107" t="s">
        <v>45</v>
      </c>
      <c r="J29" s="107" t="str">
        <f>IF(AF23="","",AF23)</f>
        <v/>
      </c>
      <c r="K29" s="108" t="str">
        <f t="shared" si="38"/>
        <v/>
      </c>
      <c r="L29" s="107" t="str">
        <f>IF(AH24="","",AH24)</f>
        <v/>
      </c>
      <c r="M29" s="107" t="s">
        <v>45</v>
      </c>
      <c r="N29" s="107" t="str">
        <f>IF(AF24="","",AF24)</f>
        <v/>
      </c>
      <c r="O29" s="108" t="str">
        <f t="shared" si="39"/>
        <v/>
      </c>
      <c r="P29" s="107" t="str">
        <f>IF(AH25="","",AH25)</f>
        <v/>
      </c>
      <c r="Q29" s="107" t="s">
        <v>45</v>
      </c>
      <c r="R29" s="107" t="str">
        <f>IF(AF25="","",AF25)</f>
        <v/>
      </c>
      <c r="S29" s="108" t="str">
        <f t="shared" si="40"/>
        <v/>
      </c>
      <c r="T29" s="107" t="str">
        <f>IF(AH26="","",AH26)</f>
        <v/>
      </c>
      <c r="U29" s="107" t="s">
        <v>45</v>
      </c>
      <c r="V29" s="107" t="str">
        <f>IF(AF26="","",AF26)</f>
        <v/>
      </c>
      <c r="W29" s="108" t="str">
        <f t="shared" si="41"/>
        <v/>
      </c>
      <c r="X29" s="107" t="str">
        <f>IF(AH27="","",AH27)</f>
        <v/>
      </c>
      <c r="Y29" s="107" t="s">
        <v>45</v>
      </c>
      <c r="Z29" s="107" t="str">
        <f>IF(AF27="","",AF27)</f>
        <v/>
      </c>
      <c r="AA29" s="108" t="str">
        <f>IF(OR(AB29="",AD29=""),"",IF(AB29=AD29,"△",IF(AB29&gt;AD29,"○",IF(AB29&lt;AD29,"●",""))))</f>
        <v/>
      </c>
      <c r="AB29" s="107" t="str">
        <f>IF(AH28="","",AH28)</f>
        <v/>
      </c>
      <c r="AC29" s="107" t="s">
        <v>45</v>
      </c>
      <c r="AD29" s="107" t="str">
        <f>IF(AF28="","",AF28)</f>
        <v/>
      </c>
      <c r="AE29" s="415"/>
      <c r="AF29" s="416"/>
      <c r="AG29" s="416"/>
      <c r="AH29" s="417"/>
      <c r="AI29" s="108" t="str">
        <f t="shared" si="23"/>
        <v/>
      </c>
      <c r="AJ29" s="119"/>
      <c r="AK29" s="107" t="s">
        <v>45</v>
      </c>
      <c r="AL29" s="119"/>
      <c r="AM29" s="108" t="str">
        <f t="shared" si="24"/>
        <v/>
      </c>
      <c r="AN29" s="119"/>
      <c r="AO29" s="107" t="s">
        <v>45</v>
      </c>
      <c r="AP29" s="122"/>
      <c r="AQ29" s="107" t="str">
        <f t="shared" si="25"/>
        <v/>
      </c>
      <c r="AR29" s="119"/>
      <c r="AS29" s="107" t="s">
        <v>45</v>
      </c>
      <c r="AT29" s="119"/>
      <c r="AU29" s="143" t="str">
        <f t="shared" si="26"/>
        <v/>
      </c>
      <c r="AV29" s="144"/>
      <c r="AW29" s="144" t="s">
        <v>45</v>
      </c>
      <c r="AX29" s="144"/>
      <c r="AY29" s="93">
        <f t="shared" si="29"/>
        <v>0</v>
      </c>
      <c r="AZ29" s="94">
        <f t="shared" si="30"/>
        <v>0</v>
      </c>
      <c r="BA29" s="95">
        <f t="shared" si="31"/>
        <v>0</v>
      </c>
      <c r="BB29" s="96">
        <f t="shared" si="32"/>
        <v>0</v>
      </c>
      <c r="BC29" s="79">
        <f t="shared" si="36"/>
        <v>0</v>
      </c>
      <c r="BD29" s="80">
        <f t="shared" si="37"/>
        <v>0</v>
      </c>
      <c r="BE29" s="37">
        <f t="shared" si="33"/>
        <v>0</v>
      </c>
      <c r="BF29" s="134">
        <f t="shared" si="27"/>
        <v>0</v>
      </c>
      <c r="BG29" s="125">
        <f t="shared" si="34"/>
        <v>1</v>
      </c>
    </row>
    <row r="30" spans="1:59" ht="15" customHeight="1">
      <c r="A30" s="23">
        <v>21</v>
      </c>
      <c r="B30" s="37" t="str">
        <f>IF(組み分け!B30="","",組み分け!B30)</f>
        <v>岩倉ＦＣフォルテ</v>
      </c>
      <c r="C30" s="106" t="str">
        <f t="shared" si="28"/>
        <v/>
      </c>
      <c r="D30" s="107" t="str">
        <f>IF(AL22="","",AL22)</f>
        <v/>
      </c>
      <c r="E30" s="107" t="s">
        <v>45</v>
      </c>
      <c r="F30" s="107" t="str">
        <f>IF(AJ22="","",AJ22)</f>
        <v/>
      </c>
      <c r="G30" s="108" t="str">
        <f t="shared" si="35"/>
        <v/>
      </c>
      <c r="H30" s="107" t="str">
        <f>IF(AL23="","",AL23)</f>
        <v/>
      </c>
      <c r="I30" s="107" t="s">
        <v>45</v>
      </c>
      <c r="J30" s="107" t="str">
        <f>IF(AJ23="","",AJ23)</f>
        <v/>
      </c>
      <c r="K30" s="108" t="str">
        <f t="shared" si="38"/>
        <v/>
      </c>
      <c r="L30" s="107" t="str">
        <f>IF(AL24="","",AL24)</f>
        <v/>
      </c>
      <c r="M30" s="107" t="s">
        <v>45</v>
      </c>
      <c r="N30" s="107" t="str">
        <f>IF(AJ24="","",AJ24)</f>
        <v/>
      </c>
      <c r="O30" s="108" t="str">
        <f t="shared" si="39"/>
        <v/>
      </c>
      <c r="P30" s="107" t="str">
        <f>IF(AL25="","",AL25)</f>
        <v/>
      </c>
      <c r="Q30" s="107" t="s">
        <v>45</v>
      </c>
      <c r="R30" s="107" t="str">
        <f>IF(AJ25="","",AJ25)</f>
        <v/>
      </c>
      <c r="S30" s="108" t="str">
        <f t="shared" si="40"/>
        <v/>
      </c>
      <c r="T30" s="107" t="str">
        <f>IF(AL26="","",AL26)</f>
        <v/>
      </c>
      <c r="U30" s="107" t="s">
        <v>45</v>
      </c>
      <c r="V30" s="107" t="str">
        <f>IF(AJ26="","",AJ26)</f>
        <v/>
      </c>
      <c r="W30" s="108" t="str">
        <f t="shared" si="41"/>
        <v/>
      </c>
      <c r="X30" s="107" t="str">
        <f>IF(AL27="","",AL27)</f>
        <v/>
      </c>
      <c r="Y30" s="107" t="s">
        <v>45</v>
      </c>
      <c r="Z30" s="107" t="str">
        <f>IF(AJ27="","",AJ27)</f>
        <v/>
      </c>
      <c r="AA30" s="108" t="str">
        <f>IF(OR(AB30="",AD30=""),"",IF(AB30=AD30,"△",IF(AB30&gt;AD30,"○",IF(AB30&lt;AD30,"●",""))))</f>
        <v/>
      </c>
      <c r="AB30" s="107" t="str">
        <f>IF(AL28="","",AL28)</f>
        <v/>
      </c>
      <c r="AC30" s="107" t="s">
        <v>45</v>
      </c>
      <c r="AD30" s="107" t="str">
        <f>IF(AJ28="","",AJ28)</f>
        <v/>
      </c>
      <c r="AE30" s="108" t="str">
        <f>IF(OR(AF30="",AH30=""),"",IF(AF30=AH30,"△",IF(AF30&gt;AH30,"○",IF(AF30&lt;AH30,"●",""))))</f>
        <v/>
      </c>
      <c r="AF30" s="107" t="str">
        <f>IF(AL29="","",AL29)</f>
        <v/>
      </c>
      <c r="AG30" s="107" t="s">
        <v>45</v>
      </c>
      <c r="AH30" s="107" t="str">
        <f>IF(AJ29="","",AJ29)</f>
        <v/>
      </c>
      <c r="AI30" s="415"/>
      <c r="AJ30" s="416"/>
      <c r="AK30" s="416"/>
      <c r="AL30" s="417"/>
      <c r="AM30" s="108" t="str">
        <f t="shared" si="24"/>
        <v/>
      </c>
      <c r="AN30" s="119"/>
      <c r="AO30" s="107" t="s">
        <v>45</v>
      </c>
      <c r="AP30" s="122"/>
      <c r="AQ30" s="107" t="str">
        <f t="shared" si="25"/>
        <v/>
      </c>
      <c r="AR30" s="119"/>
      <c r="AS30" s="107" t="s">
        <v>45</v>
      </c>
      <c r="AT30" s="119"/>
      <c r="AU30" s="143" t="str">
        <f t="shared" si="26"/>
        <v/>
      </c>
      <c r="AV30" s="144"/>
      <c r="AW30" s="144" t="s">
        <v>45</v>
      </c>
      <c r="AX30" s="144"/>
      <c r="AY30" s="93">
        <f t="shared" si="29"/>
        <v>0</v>
      </c>
      <c r="AZ30" s="94">
        <f t="shared" si="30"/>
        <v>0</v>
      </c>
      <c r="BA30" s="95">
        <f t="shared" si="31"/>
        <v>0</v>
      </c>
      <c r="BB30" s="96">
        <f t="shared" si="32"/>
        <v>0</v>
      </c>
      <c r="BC30" s="79">
        <f t="shared" si="36"/>
        <v>0</v>
      </c>
      <c r="BD30" s="80">
        <f t="shared" si="37"/>
        <v>0</v>
      </c>
      <c r="BE30" s="37">
        <f t="shared" si="33"/>
        <v>0</v>
      </c>
      <c r="BF30" s="134">
        <f t="shared" si="27"/>
        <v>0</v>
      </c>
      <c r="BG30" s="125">
        <f t="shared" si="34"/>
        <v>1</v>
      </c>
    </row>
    <row r="31" spans="1:59" ht="15" customHeight="1">
      <c r="A31" s="23">
        <v>22</v>
      </c>
      <c r="B31" s="37" t="str">
        <f>IF(組み分け!B31="","",組み分け!B31)</f>
        <v>犬山クラブＢ</v>
      </c>
      <c r="C31" s="106" t="str">
        <f t="shared" si="28"/>
        <v/>
      </c>
      <c r="D31" s="107" t="str">
        <f>IF(AP22="","",AP22)</f>
        <v/>
      </c>
      <c r="E31" s="107" t="s">
        <v>45</v>
      </c>
      <c r="F31" s="107" t="str">
        <f>IF(AN22="","",AN22)</f>
        <v/>
      </c>
      <c r="G31" s="108" t="str">
        <f t="shared" si="35"/>
        <v/>
      </c>
      <c r="H31" s="107" t="str">
        <f>IF(AP23="","",AP23)</f>
        <v/>
      </c>
      <c r="I31" s="107" t="s">
        <v>45</v>
      </c>
      <c r="J31" s="107" t="str">
        <f>IF(AN23="","",AN23)</f>
        <v/>
      </c>
      <c r="K31" s="108" t="str">
        <f t="shared" si="38"/>
        <v/>
      </c>
      <c r="L31" s="107" t="str">
        <f>IF(AP24="","",AP24)</f>
        <v/>
      </c>
      <c r="M31" s="107" t="s">
        <v>45</v>
      </c>
      <c r="N31" s="107" t="str">
        <f>IF(AN24="","",AN24)</f>
        <v/>
      </c>
      <c r="O31" s="108" t="str">
        <f t="shared" si="39"/>
        <v/>
      </c>
      <c r="P31" s="107" t="str">
        <f>IF(AP25="","",AP25)</f>
        <v/>
      </c>
      <c r="Q31" s="107" t="s">
        <v>45</v>
      </c>
      <c r="R31" s="107" t="str">
        <f>IF(AN25="","",AN25)</f>
        <v/>
      </c>
      <c r="S31" s="108" t="str">
        <f t="shared" si="40"/>
        <v/>
      </c>
      <c r="T31" s="107" t="str">
        <f>IF(AP26="","",AP26)</f>
        <v/>
      </c>
      <c r="U31" s="107" t="s">
        <v>45</v>
      </c>
      <c r="V31" s="107" t="str">
        <f>IF(AN26="","",AN26)</f>
        <v/>
      </c>
      <c r="W31" s="108" t="str">
        <f t="shared" si="41"/>
        <v/>
      </c>
      <c r="X31" s="107" t="str">
        <f>IF(AP27="","",AP27)</f>
        <v/>
      </c>
      <c r="Y31" s="107" t="s">
        <v>45</v>
      </c>
      <c r="Z31" s="107" t="str">
        <f>IF(AN27="","",AN27)</f>
        <v/>
      </c>
      <c r="AA31" s="108" t="str">
        <f>IF(OR(AB31="",AD31=""),"",IF(AB31=AD31,"△",IF(AB31&gt;AD31,"○",IF(AB31&lt;AD31,"●",""))))</f>
        <v/>
      </c>
      <c r="AB31" s="107" t="str">
        <f>IF(AP28="","",AP28)</f>
        <v/>
      </c>
      <c r="AC31" s="107" t="s">
        <v>45</v>
      </c>
      <c r="AD31" s="107" t="str">
        <f>IF(AN28="","",AN28)</f>
        <v/>
      </c>
      <c r="AE31" s="108" t="str">
        <f>IF(OR(AF31="",AH31=""),"",IF(AF31=AH31,"△",IF(AF31&gt;AH31,"○",IF(AF31&lt;AH31,"●",""))))</f>
        <v/>
      </c>
      <c r="AF31" s="107" t="str">
        <f>IF(AP29="","",AP29)</f>
        <v/>
      </c>
      <c r="AG31" s="107" t="s">
        <v>45</v>
      </c>
      <c r="AH31" s="107" t="str">
        <f>IF(AN29="","",AN29)</f>
        <v/>
      </c>
      <c r="AI31" s="108" t="str">
        <f>IF(OR(AJ31="",AL31=""),"",IF(AJ31=AL31,"△",IF(AJ31&gt;AL31,"○",IF(AJ31&lt;AL31,"●",""))))</f>
        <v/>
      </c>
      <c r="AJ31" s="107" t="str">
        <f>IF(AP30="","",AP30)</f>
        <v/>
      </c>
      <c r="AK31" s="107" t="s">
        <v>45</v>
      </c>
      <c r="AL31" s="107" t="str">
        <f>IF(AN30="","",AN30)</f>
        <v/>
      </c>
      <c r="AM31" s="415"/>
      <c r="AN31" s="416"/>
      <c r="AO31" s="416"/>
      <c r="AP31" s="417"/>
      <c r="AQ31" s="107" t="str">
        <f t="shared" si="25"/>
        <v/>
      </c>
      <c r="AR31" s="119"/>
      <c r="AS31" s="107" t="s">
        <v>45</v>
      </c>
      <c r="AT31" s="119"/>
      <c r="AU31" s="143" t="str">
        <f t="shared" si="26"/>
        <v/>
      </c>
      <c r="AV31" s="144"/>
      <c r="AW31" s="144" t="s">
        <v>45</v>
      </c>
      <c r="AX31" s="144"/>
      <c r="AY31" s="93">
        <f t="shared" si="29"/>
        <v>0</v>
      </c>
      <c r="AZ31" s="94">
        <f t="shared" si="30"/>
        <v>0</v>
      </c>
      <c r="BA31" s="95">
        <f t="shared" si="31"/>
        <v>0</v>
      </c>
      <c r="BB31" s="96">
        <f t="shared" si="32"/>
        <v>0</v>
      </c>
      <c r="BC31" s="79">
        <f t="shared" si="36"/>
        <v>0</v>
      </c>
      <c r="BD31" s="80">
        <f t="shared" si="37"/>
        <v>0</v>
      </c>
      <c r="BE31" s="37">
        <f t="shared" si="33"/>
        <v>0</v>
      </c>
      <c r="BF31" s="134">
        <f t="shared" si="27"/>
        <v>0</v>
      </c>
      <c r="BG31" s="125">
        <f t="shared" si="34"/>
        <v>1</v>
      </c>
    </row>
    <row r="32" spans="1:59" ht="15" customHeight="1">
      <c r="A32" s="23">
        <v>23</v>
      </c>
      <c r="B32" s="37" t="str">
        <f>IF(組み分け!B32="","",組み分け!B32)</f>
        <v>祖父江少年ＳＣ</v>
      </c>
      <c r="C32" s="106" t="str">
        <f t="shared" si="28"/>
        <v/>
      </c>
      <c r="D32" s="107" t="str">
        <f>IF(AT22="","",AT22)</f>
        <v/>
      </c>
      <c r="E32" s="107" t="s">
        <v>45</v>
      </c>
      <c r="F32" s="107" t="str">
        <f>IF(AR22="","",AR22)</f>
        <v/>
      </c>
      <c r="G32" s="108" t="str">
        <f t="shared" si="35"/>
        <v/>
      </c>
      <c r="H32" s="107" t="str">
        <f>IF(AT23="","",AT23)</f>
        <v/>
      </c>
      <c r="I32" s="107" t="s">
        <v>45</v>
      </c>
      <c r="J32" s="107" t="str">
        <f>IF(AR23="","",AR23)</f>
        <v/>
      </c>
      <c r="K32" s="108" t="str">
        <f t="shared" si="38"/>
        <v/>
      </c>
      <c r="L32" s="107" t="str">
        <f>IF(AT24="","",AT24)</f>
        <v/>
      </c>
      <c r="M32" s="107" t="s">
        <v>45</v>
      </c>
      <c r="N32" s="107" t="str">
        <f>IF(AR24="","",AR24)</f>
        <v/>
      </c>
      <c r="O32" s="108" t="str">
        <f t="shared" si="39"/>
        <v/>
      </c>
      <c r="P32" s="107" t="str">
        <f>IF(AT25="","",AT25)</f>
        <v/>
      </c>
      <c r="Q32" s="107" t="s">
        <v>45</v>
      </c>
      <c r="R32" s="107" t="str">
        <f>IF(AR25="","",AR25)</f>
        <v/>
      </c>
      <c r="S32" s="108" t="str">
        <f t="shared" si="40"/>
        <v/>
      </c>
      <c r="T32" s="107" t="str">
        <f>IF(AT26="","",AT26)</f>
        <v/>
      </c>
      <c r="U32" s="107" t="s">
        <v>45</v>
      </c>
      <c r="V32" s="107" t="str">
        <f>IF(AR26="","",AR26)</f>
        <v/>
      </c>
      <c r="W32" s="108" t="str">
        <f t="shared" si="41"/>
        <v/>
      </c>
      <c r="X32" s="107" t="str">
        <f>IF(AT27="","",AT27)</f>
        <v/>
      </c>
      <c r="Y32" s="107" t="s">
        <v>45</v>
      </c>
      <c r="Z32" s="107" t="str">
        <f>IF(AR27="","",AR27)</f>
        <v/>
      </c>
      <c r="AA32" s="108" t="str">
        <f>IF(OR(AB32="",AD32=""),"",IF(AB32=AD32,"△",IF(AB32&gt;AD32,"○",IF(AB32&lt;AD32,"●",""))))</f>
        <v/>
      </c>
      <c r="AB32" s="107" t="str">
        <f>IF(AT28="","",AT28)</f>
        <v/>
      </c>
      <c r="AC32" s="107" t="s">
        <v>45</v>
      </c>
      <c r="AD32" s="107" t="str">
        <f>IF(AR28="","",AR28)</f>
        <v/>
      </c>
      <c r="AE32" s="108" t="str">
        <f>IF(OR(AF32="",AH32=""),"",IF(AF32=AH32,"△",IF(AF32&gt;AH32,"○",IF(AF32&lt;AH32,"●",""))))</f>
        <v/>
      </c>
      <c r="AF32" s="107" t="str">
        <f>IF(AT29="","",AT29)</f>
        <v/>
      </c>
      <c r="AG32" s="107" t="s">
        <v>45</v>
      </c>
      <c r="AH32" s="107" t="str">
        <f>IF(AR29="","",AR29)</f>
        <v/>
      </c>
      <c r="AI32" s="108" t="str">
        <f>IF(OR(AJ32="",AL32=""),"",IF(AJ32=AL32,"△",IF(AJ32&gt;AL32,"○",IF(AJ32&lt;AL32,"●",""))))</f>
        <v/>
      </c>
      <c r="AJ32" s="107" t="str">
        <f>IF(AT30="","",AT30)</f>
        <v/>
      </c>
      <c r="AK32" s="107" t="s">
        <v>45</v>
      </c>
      <c r="AL32" s="107" t="str">
        <f>IF(AR30="","",AR30)</f>
        <v/>
      </c>
      <c r="AM32" s="29" t="str">
        <f>IF(OR(AN32="",AP32=""),"",IF(AN32=AP32,"△",IF(AN32&gt;AP32,"○",IF(AN32&lt;AP32,"●",""))))</f>
        <v/>
      </c>
      <c r="AN32" s="113" t="str">
        <f>IF(AT31="","",AT31)</f>
        <v/>
      </c>
      <c r="AO32" s="107" t="s">
        <v>45</v>
      </c>
      <c r="AP32" s="147" t="str">
        <f>IF(AR31="","",AR31)</f>
        <v/>
      </c>
      <c r="AQ32" s="139"/>
      <c r="AR32" s="132"/>
      <c r="AS32" s="139"/>
      <c r="AT32" s="132"/>
      <c r="AU32" s="143" t="str">
        <f t="shared" si="26"/>
        <v/>
      </c>
      <c r="AV32" s="144"/>
      <c r="AW32" s="144" t="s">
        <v>45</v>
      </c>
      <c r="AX32" s="144"/>
      <c r="AY32" s="93">
        <f t="shared" si="29"/>
        <v>0</v>
      </c>
      <c r="AZ32" s="94">
        <f t="shared" si="30"/>
        <v>0</v>
      </c>
      <c r="BA32" s="95">
        <f t="shared" si="31"/>
        <v>0</v>
      </c>
      <c r="BB32" s="96">
        <f t="shared" si="32"/>
        <v>0</v>
      </c>
      <c r="BC32" s="79">
        <f t="shared" si="36"/>
        <v>0</v>
      </c>
      <c r="BD32" s="80">
        <f t="shared" si="37"/>
        <v>0</v>
      </c>
      <c r="BE32" s="37">
        <f t="shared" si="33"/>
        <v>0</v>
      </c>
      <c r="BF32" s="134">
        <f t="shared" si="27"/>
        <v>0</v>
      </c>
      <c r="BG32" s="125">
        <f t="shared" si="34"/>
        <v>1</v>
      </c>
    </row>
    <row r="33" spans="1:59" ht="15" customHeight="1" thickBot="1">
      <c r="A33" s="24">
        <v>24</v>
      </c>
      <c r="B33" s="64" t="str">
        <f>IF(組み分け!B33="","",組み分け!B33)</f>
        <v>扶桑ＦＣ</v>
      </c>
      <c r="C33" s="114" t="str">
        <f t="shared" si="28"/>
        <v/>
      </c>
      <c r="D33" s="115" t="str">
        <f>IF(AX22="","",AX22)</f>
        <v/>
      </c>
      <c r="E33" s="115" t="s">
        <v>45</v>
      </c>
      <c r="F33" s="115" t="str">
        <f>IF(AV22="","",AV22)</f>
        <v/>
      </c>
      <c r="G33" s="116" t="str">
        <f t="shared" si="35"/>
        <v/>
      </c>
      <c r="H33" s="115" t="str">
        <f>IF(AX23="","",AX23)</f>
        <v/>
      </c>
      <c r="I33" s="115" t="s">
        <v>45</v>
      </c>
      <c r="J33" s="115" t="str">
        <f>IF(AV23="","",AV23)</f>
        <v/>
      </c>
      <c r="K33" s="116" t="str">
        <f t="shared" si="38"/>
        <v/>
      </c>
      <c r="L33" s="115" t="str">
        <f>IF(AX24="","",AX24)</f>
        <v/>
      </c>
      <c r="M33" s="115" t="s">
        <v>45</v>
      </c>
      <c r="N33" s="115" t="str">
        <f>IF(AV24="","",AV24)</f>
        <v/>
      </c>
      <c r="O33" s="116" t="str">
        <f t="shared" si="39"/>
        <v/>
      </c>
      <c r="P33" s="115" t="str">
        <f>IF(AX25="","",AX25)</f>
        <v/>
      </c>
      <c r="Q33" s="115" t="s">
        <v>45</v>
      </c>
      <c r="R33" s="115" t="str">
        <f>IF(AV25="","",AV25)</f>
        <v/>
      </c>
      <c r="S33" s="116" t="str">
        <f t="shared" si="40"/>
        <v/>
      </c>
      <c r="T33" s="115" t="str">
        <f>IF(AX26="","",AX26)</f>
        <v/>
      </c>
      <c r="U33" s="115" t="s">
        <v>45</v>
      </c>
      <c r="V33" s="115" t="str">
        <f>IF(AV26="","",AV26)</f>
        <v/>
      </c>
      <c r="W33" s="116" t="str">
        <f t="shared" si="41"/>
        <v/>
      </c>
      <c r="X33" s="115" t="str">
        <f>IF(AX27="","",AX27)</f>
        <v/>
      </c>
      <c r="Y33" s="115" t="s">
        <v>45</v>
      </c>
      <c r="Z33" s="115" t="str">
        <f>IF(AV27="","",AV27)</f>
        <v/>
      </c>
      <c r="AA33" s="116" t="str">
        <f>IF(OR(AB33="",AD33=""),"",IF(AB33=AD33,"△",IF(AB33&gt;AD33,"○",IF(AB33&lt;AD33,"●",""))))</f>
        <v/>
      </c>
      <c r="AB33" s="115" t="str">
        <f>IF(AX28="","",AX28)</f>
        <v/>
      </c>
      <c r="AC33" s="115" t="s">
        <v>45</v>
      </c>
      <c r="AD33" s="115" t="str">
        <f>IF(AV28="","",AV28)</f>
        <v/>
      </c>
      <c r="AE33" s="116" t="str">
        <f>IF(OR(AF33="",AH33=""),"",IF(AF33=AH33,"△",IF(AF33&gt;AH33,"○",IF(AF33&lt;AH33,"●",""))))</f>
        <v/>
      </c>
      <c r="AF33" s="115" t="str">
        <f>IF(AX29="","",AX29)</f>
        <v/>
      </c>
      <c r="AG33" s="115" t="s">
        <v>45</v>
      </c>
      <c r="AH33" s="115" t="str">
        <f>IF(AV29="","",AV29)</f>
        <v/>
      </c>
      <c r="AI33" s="156" t="str">
        <f>IF(OR(AJ33="",AL33=""),"",IF(AJ33=AL33,"△",IF(AJ33&gt;AL33,"○",IF(AJ33&lt;AL33,"●",""))))</f>
        <v/>
      </c>
      <c r="AJ33" s="157" t="str">
        <f>IF(AX30="","",AX30)</f>
        <v/>
      </c>
      <c r="AK33" s="115" t="s">
        <v>45</v>
      </c>
      <c r="AL33" s="157" t="str">
        <f>IF(AV30="","",AV30)</f>
        <v/>
      </c>
      <c r="AM33" s="116" t="str">
        <f>IF(OR(AN33="",AP33=""),"",IF(AN33=AP33,"△",IF(AN33&gt;AP33,"○",IF(AN33&lt;AP33,"●",""))))</f>
        <v/>
      </c>
      <c r="AN33" s="115" t="str">
        <f>IF(AX31="","",AX31)</f>
        <v/>
      </c>
      <c r="AO33" s="115" t="s">
        <v>45</v>
      </c>
      <c r="AP33" s="117" t="str">
        <f>IF(AV31="","",AV31)</f>
        <v/>
      </c>
      <c r="AQ33" s="156" t="str">
        <f>IF(OR(AR33="",AT33=""),"",IF(AR33=AT33,"△",IF(AR33&gt;AT33,"○",IF(AR33&lt;AT33,"●",""))))</f>
        <v/>
      </c>
      <c r="AR33" s="157" t="str">
        <f>IF(AX32="","",AX32)</f>
        <v/>
      </c>
      <c r="AS33" s="115" t="s">
        <v>45</v>
      </c>
      <c r="AT33" s="2" t="str">
        <f>IF(AV32="","",AV32)</f>
        <v/>
      </c>
      <c r="AU33" s="411"/>
      <c r="AV33" s="412"/>
      <c r="AW33" s="412"/>
      <c r="AX33" s="412"/>
      <c r="AY33" s="62">
        <f t="shared" si="29"/>
        <v>0</v>
      </c>
      <c r="AZ33" s="63">
        <f t="shared" si="30"/>
        <v>0</v>
      </c>
      <c r="BA33" s="64">
        <f t="shared" si="31"/>
        <v>0</v>
      </c>
      <c r="BB33" s="65">
        <f t="shared" si="32"/>
        <v>0</v>
      </c>
      <c r="BC33" s="62">
        <f t="shared" si="36"/>
        <v>0</v>
      </c>
      <c r="BD33" s="63">
        <f t="shared" si="37"/>
        <v>0</v>
      </c>
      <c r="BE33" s="64">
        <f t="shared" si="33"/>
        <v>0</v>
      </c>
      <c r="BF33" s="136">
        <f t="shared" si="27"/>
        <v>0</v>
      </c>
      <c r="BG33" s="127">
        <f t="shared" si="34"/>
        <v>1</v>
      </c>
    </row>
    <row r="34" spans="1:59">
      <c r="A34" s="12"/>
      <c r="B34" s="13"/>
      <c r="AY34" s="12"/>
      <c r="AZ34" s="12"/>
      <c r="BA34" s="12"/>
      <c r="BB34" s="12"/>
      <c r="BC34" s="12"/>
      <c r="BD34" s="12"/>
      <c r="BE34" s="12"/>
      <c r="BF34" s="12"/>
      <c r="BG34" s="12"/>
    </row>
    <row r="35" spans="1:59" ht="15" customHeight="1" thickBot="1">
      <c r="A35" s="5"/>
      <c r="B35" t="s">
        <v>13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</row>
    <row r="36" spans="1:59" ht="13.5" customHeight="1">
      <c r="A36" s="443" t="s">
        <v>83</v>
      </c>
      <c r="B36" s="444"/>
      <c r="C36" s="7"/>
      <c r="D36" s="414">
        <f>IF(A38="","",A38)</f>
        <v>25</v>
      </c>
      <c r="E36" s="414"/>
      <c r="F36" s="8"/>
      <c r="G36" s="3"/>
      <c r="H36" s="414">
        <f>IF(A39="","",A39)</f>
        <v>26</v>
      </c>
      <c r="I36" s="414"/>
      <c r="J36" s="8"/>
      <c r="K36" s="3"/>
      <c r="L36" s="414">
        <f>IF(A40="","",A40)</f>
        <v>27</v>
      </c>
      <c r="M36" s="414"/>
      <c r="N36" s="8"/>
      <c r="O36" s="3"/>
      <c r="P36" s="414">
        <f>IF(A41="","",A41)</f>
        <v>28</v>
      </c>
      <c r="Q36" s="414"/>
      <c r="R36" s="8"/>
      <c r="S36" s="3"/>
      <c r="T36" s="414">
        <f>IF(A42="","",A42)</f>
        <v>29</v>
      </c>
      <c r="U36" s="414"/>
      <c r="V36" s="8"/>
      <c r="W36" s="3"/>
      <c r="X36" s="414">
        <f>IF(A43="","",A43)</f>
        <v>30</v>
      </c>
      <c r="Y36" s="414"/>
      <c r="Z36" s="8"/>
      <c r="AA36" s="3"/>
      <c r="AB36" s="414">
        <f>IF(A44="","",A44)</f>
        <v>31</v>
      </c>
      <c r="AC36" s="414"/>
      <c r="AD36" s="8"/>
      <c r="AE36" s="3"/>
      <c r="AF36" s="414">
        <f>IF(A45="","",A45)</f>
        <v>32</v>
      </c>
      <c r="AG36" s="414"/>
      <c r="AH36" s="8"/>
      <c r="AI36" s="3"/>
      <c r="AJ36" s="414">
        <f>IF(A46="","",A46)</f>
        <v>33</v>
      </c>
      <c r="AK36" s="414"/>
      <c r="AL36" s="8"/>
      <c r="AM36" s="3"/>
      <c r="AN36" s="414">
        <f>IF(A47="","",A47)</f>
        <v>34</v>
      </c>
      <c r="AO36" s="414"/>
      <c r="AP36" s="103"/>
      <c r="AQ36" s="8"/>
      <c r="AR36" s="414">
        <f>IF(A48="","",A48)</f>
        <v>35</v>
      </c>
      <c r="AS36" s="414"/>
      <c r="AT36" s="8"/>
      <c r="AU36" s="72"/>
      <c r="AV36" s="413"/>
      <c r="AW36" s="413"/>
      <c r="AX36" s="73"/>
      <c r="AY36" s="437" t="s">
        <v>1</v>
      </c>
      <c r="AZ36" s="439" t="s">
        <v>2</v>
      </c>
      <c r="BA36" s="441" t="s">
        <v>3</v>
      </c>
      <c r="BB36" s="421" t="s">
        <v>4</v>
      </c>
      <c r="BC36" s="429" t="s">
        <v>5</v>
      </c>
      <c r="BD36" s="423" t="s">
        <v>6</v>
      </c>
      <c r="BE36" s="427" t="s">
        <v>7</v>
      </c>
      <c r="BF36" s="421" t="s">
        <v>47</v>
      </c>
      <c r="BG36" s="421" t="s">
        <v>8</v>
      </c>
    </row>
    <row r="37" spans="1:59" ht="14.25" thickBot="1">
      <c r="A37" s="445"/>
      <c r="B37" s="446"/>
      <c r="C37" s="447" t="str">
        <f>IF(B38="","",B38)</f>
        <v>津島ＡＦＣ</v>
      </c>
      <c r="D37" s="409"/>
      <c r="E37" s="409"/>
      <c r="F37" s="409"/>
      <c r="G37" s="408" t="str">
        <f>IF(B39="","",B39)</f>
        <v>ＳＡＫＵＲＡ ＦＣ</v>
      </c>
      <c r="H37" s="409"/>
      <c r="I37" s="409"/>
      <c r="J37" s="409"/>
      <c r="K37" s="408" t="str">
        <f>IF(B40="","",B40)</f>
        <v>犬山クラブＡ</v>
      </c>
      <c r="L37" s="409"/>
      <c r="M37" s="409"/>
      <c r="N37" s="409"/>
      <c r="O37" s="408" t="str">
        <f>IF(B41="","",B41)</f>
        <v>弥富ＪＳＳ</v>
      </c>
      <c r="P37" s="409"/>
      <c r="Q37" s="409"/>
      <c r="R37" s="409"/>
      <c r="S37" s="408" t="str">
        <f>IF(B42="","",B42)</f>
        <v>アシストＦＣ</v>
      </c>
      <c r="T37" s="409"/>
      <c r="U37" s="409"/>
      <c r="V37" s="409"/>
      <c r="W37" s="408" t="str">
        <f>IF(B43="","",B43)</f>
        <v>Ｆ.Ｃ.ＤＩＶＩＮＥ Ｂ</v>
      </c>
      <c r="X37" s="409"/>
      <c r="Y37" s="409"/>
      <c r="Z37" s="409"/>
      <c r="AA37" s="408" t="str">
        <f>IF(B44="","",B44)</f>
        <v>木曽川ＳＳＳ</v>
      </c>
      <c r="AB37" s="409"/>
      <c r="AC37" s="409"/>
      <c r="AD37" s="409"/>
      <c r="AE37" s="408" t="str">
        <f>IF(B45="","",B45)</f>
        <v>ＰｏｓｉｔｉｖｏＦＣ</v>
      </c>
      <c r="AF37" s="409"/>
      <c r="AG37" s="409"/>
      <c r="AH37" s="409"/>
      <c r="AI37" s="408" t="str">
        <f>IF(B46="","",B46)</f>
        <v>丹陽ＦＣ/ｒａｂｏｎａ一宮</v>
      </c>
      <c r="AJ37" s="409"/>
      <c r="AK37" s="409"/>
      <c r="AL37" s="409"/>
      <c r="AM37" s="408" t="str">
        <f>IF(B47="","",B47)</f>
        <v>愛知ＦＣ一宮Ｂ</v>
      </c>
      <c r="AN37" s="409"/>
      <c r="AO37" s="409"/>
      <c r="AP37" s="410"/>
      <c r="AQ37" s="408" t="str">
        <f>IF(B48="","",B48)</f>
        <v>ＡＩＳＡＩ ＦＣ</v>
      </c>
      <c r="AR37" s="409"/>
      <c r="AS37" s="409"/>
      <c r="AT37" s="410"/>
      <c r="AU37" s="425"/>
      <c r="AV37" s="426"/>
      <c r="AW37" s="426"/>
      <c r="AX37" s="426"/>
      <c r="AY37" s="438"/>
      <c r="AZ37" s="440"/>
      <c r="BA37" s="442"/>
      <c r="BB37" s="422"/>
      <c r="BC37" s="430"/>
      <c r="BD37" s="424"/>
      <c r="BE37" s="428"/>
      <c r="BF37" s="422"/>
      <c r="BG37" s="422"/>
    </row>
    <row r="38" spans="1:59">
      <c r="A38" s="10">
        <v>25</v>
      </c>
      <c r="B38" s="9" t="str">
        <f>IF(組み分け!J22="","",組み分け!J22)</f>
        <v>津島ＡＦＣ</v>
      </c>
      <c r="C38" s="431"/>
      <c r="D38" s="432"/>
      <c r="E38" s="432"/>
      <c r="F38" s="433"/>
      <c r="G38" s="104" t="str">
        <f>IF(OR(H38="",J38=""),"",IF(H38=J38,"△",IF(H38&gt;J38,"○",IF(H38&lt;J38,"●",""))))</f>
        <v/>
      </c>
      <c r="H38" s="118"/>
      <c r="I38" s="105" t="s">
        <v>45</v>
      </c>
      <c r="J38" s="118"/>
      <c r="K38" s="104" t="str">
        <f>IF(OR(L38="",N38=""),"",IF(L38=N38,"△",IF(L38&gt;N38,"○",IF(L38&lt;N38,"●",""))))</f>
        <v/>
      </c>
      <c r="L38" s="118"/>
      <c r="M38" s="105" t="s">
        <v>45</v>
      </c>
      <c r="N38" s="118"/>
      <c r="O38" s="104" t="str">
        <f>IF(OR(P38="",R38=""),"",IF(P38=R38,"△",IF(P38&gt;R38,"○",IF(P38&lt;R38,"●",""))))</f>
        <v/>
      </c>
      <c r="P38" s="118"/>
      <c r="Q38" s="105" t="s">
        <v>45</v>
      </c>
      <c r="R38" s="118"/>
      <c r="S38" s="104" t="str">
        <f>IF(OR(T38="",V38=""),"",IF(T38=V38,"△",IF(T38&gt;V38,"○",IF(T38&lt;V38,"●",""))))</f>
        <v/>
      </c>
      <c r="T38" s="118"/>
      <c r="U38" s="105" t="s">
        <v>45</v>
      </c>
      <c r="V38" s="118"/>
      <c r="W38" s="104" t="str">
        <f>IF(OR(X38="",Z38=""),"",IF(X38=Z38,"△",IF(X38&gt;Z38,"○",IF(X38&lt;Z38,"●",""))))</f>
        <v/>
      </c>
      <c r="X38" s="118"/>
      <c r="Y38" s="105" t="s">
        <v>45</v>
      </c>
      <c r="Z38" s="118"/>
      <c r="AA38" s="104" t="str">
        <f t="shared" ref="AA38:AA43" si="42">IF(OR(AB38="",AD38=""),"",IF(AB38=AD38,"△",IF(AB38&gt;AD38,"○",IF(AB38&lt;AD38,"●",""))))</f>
        <v/>
      </c>
      <c r="AB38" s="118"/>
      <c r="AC38" s="105" t="s">
        <v>45</v>
      </c>
      <c r="AD38" s="118"/>
      <c r="AE38" s="104" t="str">
        <f t="shared" ref="AE38:AE44" si="43">IF(OR(AF38="",AH38=""),"",IF(AF38=AH38,"△",IF(AF38&gt;AH38,"○",IF(AF38&lt;AH38,"●",""))))</f>
        <v/>
      </c>
      <c r="AF38" s="118"/>
      <c r="AG38" s="105" t="s">
        <v>45</v>
      </c>
      <c r="AH38" s="118"/>
      <c r="AI38" s="104" t="str">
        <f t="shared" ref="AI38:AI45" si="44">IF(OR(AJ38="",AL38=""),"",IF(AJ38=AL38,"△",IF(AJ38&gt;AL38,"○",IF(AJ38&lt;AL38,"●",""))))</f>
        <v/>
      </c>
      <c r="AJ38" s="118"/>
      <c r="AK38" s="105" t="s">
        <v>45</v>
      </c>
      <c r="AL38" s="118"/>
      <c r="AM38" s="104" t="str">
        <f t="shared" ref="AM38:AM46" si="45">IF(OR(AN38="",AP38=""),"",IF(AN38=AP38,"△",IF(AN38&gt;AP38,"○",IF(AN38&lt;AP38,"●",""))))</f>
        <v/>
      </c>
      <c r="AN38" s="118"/>
      <c r="AO38" s="105" t="s">
        <v>45</v>
      </c>
      <c r="AP38" s="121"/>
      <c r="AQ38" s="105" t="str">
        <f t="shared" ref="AQ38:AQ47" si="46">IF(OR(AR38="",AT38=""),"",IF(AR38=AT38,"△",IF(AR38&gt;AT38,"○",IF(AR38&lt;AT38,"●",""))))</f>
        <v/>
      </c>
      <c r="AR38" s="118"/>
      <c r="AS38" s="105" t="s">
        <v>45</v>
      </c>
      <c r="AT38" s="118"/>
      <c r="AU38" s="83"/>
      <c r="AV38" s="84"/>
      <c r="AW38" s="84"/>
      <c r="AX38" s="84"/>
      <c r="AY38" s="89">
        <f>COUNTIF(C38:AX38,"○")</f>
        <v>0</v>
      </c>
      <c r="AZ38" s="90">
        <f>COUNTIF(C38:AX38,"●")</f>
        <v>0</v>
      </c>
      <c r="BA38" s="91">
        <f>COUNTIF(C38:AX38,"△")</f>
        <v>0</v>
      </c>
      <c r="BB38" s="92">
        <f>SUM(3*AY38,0*AZ38,1*BA38)</f>
        <v>0</v>
      </c>
      <c r="BC38" s="77">
        <f>SUM(P38,T38,X38,AB38,AF38,AJ38,AN38,AR38,AV38,L38,H38,D38)</f>
        <v>0</v>
      </c>
      <c r="BD38" s="78">
        <f>SUM(R38,V38,Z38,AD38,AH38,AL38,AP38,AT38,AX38,N38,J38,F38)</f>
        <v>0</v>
      </c>
      <c r="BE38" s="9">
        <f>BC38-BD38</f>
        <v>0</v>
      </c>
      <c r="BF38" s="133">
        <f t="shared" ref="BF38:BF48" si="47">BB38+(BE38/100)+(BC38/100000)</f>
        <v>0</v>
      </c>
      <c r="BG38" s="124">
        <f>_xlfn.RANK.EQ(BF38,BF$38:BF$48,0)</f>
        <v>1</v>
      </c>
    </row>
    <row r="39" spans="1:59">
      <c r="A39" s="1">
        <v>26</v>
      </c>
      <c r="B39" s="36" t="str">
        <f>IF(組み分け!J23="","",組み分け!J23)</f>
        <v>ＳＡＫＵＲＡ ＦＣ</v>
      </c>
      <c r="C39" s="106" t="str">
        <f t="shared" ref="C39:C48" si="48">IF(OR(D39="",F39=""),"",IF(D39=F39,"△",IF(D39&gt;F39,"○",IF(D39&lt;F39,"●",""))))</f>
        <v/>
      </c>
      <c r="D39" s="107"/>
      <c r="E39" s="107" t="s">
        <v>45</v>
      </c>
      <c r="F39" s="107"/>
      <c r="G39" s="415"/>
      <c r="H39" s="416"/>
      <c r="I39" s="416"/>
      <c r="J39" s="417"/>
      <c r="K39" s="108" t="str">
        <f>IF(OR(L39="",N39=""),"",IF(L39=N39,"△",IF(L39&gt;N39,"○",IF(L39&lt;N39,"●",""))))</f>
        <v/>
      </c>
      <c r="L39" s="119"/>
      <c r="M39" s="107" t="s">
        <v>45</v>
      </c>
      <c r="N39" s="119"/>
      <c r="O39" s="108" t="str">
        <f>IF(OR(P39="",R39=""),"",IF(P39=R39,"△",IF(P39&gt;R39,"○",IF(P39&lt;R39,"●",""))))</f>
        <v/>
      </c>
      <c r="P39" s="119"/>
      <c r="Q39" s="107" t="s">
        <v>45</v>
      </c>
      <c r="R39" s="119"/>
      <c r="S39" s="108" t="str">
        <f>IF(OR(T39="",V39=""),"",IF(T39=V39,"△",IF(T39&gt;V39,"○",IF(T39&lt;V39,"●",""))))</f>
        <v/>
      </c>
      <c r="T39" s="119"/>
      <c r="U39" s="107" t="s">
        <v>45</v>
      </c>
      <c r="V39" s="119"/>
      <c r="W39" s="108" t="str">
        <f>IF(OR(X39="",Z39=""),"",IF(X39=Z39,"△",IF(X39&gt;Z39,"○",IF(X39&lt;Z39,"●",""))))</f>
        <v/>
      </c>
      <c r="X39" s="119"/>
      <c r="Y39" s="107" t="s">
        <v>45</v>
      </c>
      <c r="Z39" s="119"/>
      <c r="AA39" s="108" t="str">
        <f t="shared" si="42"/>
        <v/>
      </c>
      <c r="AB39" s="119"/>
      <c r="AC39" s="107" t="s">
        <v>45</v>
      </c>
      <c r="AD39" s="119"/>
      <c r="AE39" s="108" t="str">
        <f t="shared" si="43"/>
        <v/>
      </c>
      <c r="AF39" s="119"/>
      <c r="AG39" s="107" t="s">
        <v>45</v>
      </c>
      <c r="AH39" s="119"/>
      <c r="AI39" s="108" t="str">
        <f t="shared" si="44"/>
        <v/>
      </c>
      <c r="AJ39" s="119"/>
      <c r="AK39" s="107" t="s">
        <v>45</v>
      </c>
      <c r="AL39" s="119"/>
      <c r="AM39" s="108" t="str">
        <f t="shared" si="45"/>
        <v/>
      </c>
      <c r="AN39" s="119"/>
      <c r="AO39" s="107" t="s">
        <v>45</v>
      </c>
      <c r="AP39" s="122"/>
      <c r="AQ39" s="107" t="str">
        <f t="shared" si="46"/>
        <v/>
      </c>
      <c r="AR39" s="119"/>
      <c r="AS39" s="107" t="s">
        <v>45</v>
      </c>
      <c r="AT39" s="119"/>
      <c r="AU39" s="85"/>
      <c r="AV39" s="86"/>
      <c r="AW39" s="86"/>
      <c r="AX39" s="86"/>
      <c r="AY39" s="93">
        <f t="shared" ref="AY39:AY48" si="49">COUNTIF(C39:AX39,"○")</f>
        <v>0</v>
      </c>
      <c r="AZ39" s="94">
        <f t="shared" ref="AZ39:AZ48" si="50">COUNTIF(C39:AX39,"●")</f>
        <v>0</v>
      </c>
      <c r="BA39" s="95">
        <f t="shared" ref="BA39:BA48" si="51">COUNTIF(C39:AX39,"△")</f>
        <v>0</v>
      </c>
      <c r="BB39" s="96">
        <f t="shared" ref="BB39:BB48" si="52">SUM(3*AY39,0*AZ39,1*BA39)</f>
        <v>0</v>
      </c>
      <c r="BC39" s="79">
        <f>SUM(P39,T39,X39,AB39,AF39,AJ39,AN39,AR39,AV39,L39,H39,D39)</f>
        <v>0</v>
      </c>
      <c r="BD39" s="80">
        <f>SUM(R39,V39,Z39,AD39,AH39,AL39,AP39,AT39,AX39,N39,J39,F39)</f>
        <v>0</v>
      </c>
      <c r="BE39" s="37">
        <f t="shared" ref="BE39:BE48" si="53">BC39-BD39</f>
        <v>0</v>
      </c>
      <c r="BF39" s="134">
        <f t="shared" si="47"/>
        <v>0</v>
      </c>
      <c r="BG39" s="125">
        <f t="shared" ref="BG39:BG48" si="54">_xlfn.RANK.EQ(BF39,BF$38:BF$48,0)</f>
        <v>1</v>
      </c>
    </row>
    <row r="40" spans="1:59">
      <c r="A40" s="23">
        <v>27</v>
      </c>
      <c r="B40" s="37" t="str">
        <f>IF(組み分け!J24="","",組み分け!J24)</f>
        <v>犬山クラブＡ</v>
      </c>
      <c r="C40" s="110" t="str">
        <f t="shared" si="48"/>
        <v/>
      </c>
      <c r="D40" s="111" t="str">
        <f>IF(N38="","",N38)</f>
        <v/>
      </c>
      <c r="E40" s="111" t="s">
        <v>45</v>
      </c>
      <c r="F40" s="111" t="str">
        <f>IF(L38="","",L38)</f>
        <v/>
      </c>
      <c r="G40" s="112" t="str">
        <f t="shared" ref="G40:G48" si="55">IF(OR(H40="",J40=""),"",IF(H40=J40,"△",IF(H40&gt;J40,"○",IF(H40&lt;J40,"●",""))))</f>
        <v/>
      </c>
      <c r="H40" s="111" t="str">
        <f>IF(N39="","",N39)</f>
        <v/>
      </c>
      <c r="I40" s="111" t="s">
        <v>45</v>
      </c>
      <c r="J40" s="111" t="str">
        <f>IF(L39="","",L39)</f>
        <v/>
      </c>
      <c r="K40" s="434"/>
      <c r="L40" s="435"/>
      <c r="M40" s="435"/>
      <c r="N40" s="436"/>
      <c r="O40" s="112" t="str">
        <f>IF(OR(P40="",R40=""),"",IF(P40=R40,"△",IF(P40&gt;R40,"○",IF(P40&lt;R40,"●",""))))</f>
        <v/>
      </c>
      <c r="P40" s="120"/>
      <c r="Q40" s="111" t="s">
        <v>45</v>
      </c>
      <c r="R40" s="120"/>
      <c r="S40" s="112" t="str">
        <f>IF(OR(T40="",V40=""),"",IF(T40=V40,"△",IF(T40&gt;V40,"○",IF(T40&lt;V40,"●",""))))</f>
        <v/>
      </c>
      <c r="T40" s="120"/>
      <c r="U40" s="111" t="s">
        <v>45</v>
      </c>
      <c r="V40" s="120"/>
      <c r="W40" s="112" t="str">
        <f>IF(OR(X40="",Z40=""),"",IF(X40=Z40,"△",IF(X40&gt;Z40,"○",IF(X40&lt;Z40,"●",""))))</f>
        <v/>
      </c>
      <c r="X40" s="120"/>
      <c r="Y40" s="111" t="s">
        <v>45</v>
      </c>
      <c r="Z40" s="120"/>
      <c r="AA40" s="112" t="str">
        <f t="shared" si="42"/>
        <v/>
      </c>
      <c r="AB40" s="120"/>
      <c r="AC40" s="111" t="s">
        <v>45</v>
      </c>
      <c r="AD40" s="120"/>
      <c r="AE40" s="112" t="str">
        <f t="shared" si="43"/>
        <v/>
      </c>
      <c r="AF40" s="120"/>
      <c r="AG40" s="111" t="s">
        <v>45</v>
      </c>
      <c r="AH40" s="120"/>
      <c r="AI40" s="112" t="str">
        <f t="shared" si="44"/>
        <v/>
      </c>
      <c r="AJ40" s="120"/>
      <c r="AK40" s="111" t="s">
        <v>45</v>
      </c>
      <c r="AL40" s="120"/>
      <c r="AM40" s="112" t="str">
        <f t="shared" si="45"/>
        <v/>
      </c>
      <c r="AN40" s="120"/>
      <c r="AO40" s="111" t="s">
        <v>45</v>
      </c>
      <c r="AP40" s="123"/>
      <c r="AQ40" s="111" t="str">
        <f t="shared" si="46"/>
        <v/>
      </c>
      <c r="AR40" s="120"/>
      <c r="AS40" s="111" t="s">
        <v>45</v>
      </c>
      <c r="AT40" s="120"/>
      <c r="AU40" s="87"/>
      <c r="AV40" s="88"/>
      <c r="AW40" s="86"/>
      <c r="AX40" s="88"/>
      <c r="AY40" s="93">
        <f t="shared" si="49"/>
        <v>0</v>
      </c>
      <c r="AZ40" s="94">
        <f t="shared" si="50"/>
        <v>0</v>
      </c>
      <c r="BA40" s="95">
        <f t="shared" si="51"/>
        <v>0</v>
      </c>
      <c r="BB40" s="97">
        <f t="shared" si="52"/>
        <v>0</v>
      </c>
      <c r="BC40" s="75">
        <f t="shared" ref="BC40:BC48" si="56">SUM(P40,T40,X40,AB40,AF40,AJ40,AN40,AR40,AV40,L40,H40,D40)</f>
        <v>0</v>
      </c>
      <c r="BD40" s="76">
        <f t="shared" ref="BD40:BD48" si="57">SUM(R40,V40,Z40,AD40,AH40,AL40,AP40,AT40,AX40,N40,J40,F40)</f>
        <v>0</v>
      </c>
      <c r="BE40" s="22">
        <f t="shared" si="53"/>
        <v>0</v>
      </c>
      <c r="BF40" s="135">
        <f t="shared" si="47"/>
        <v>0</v>
      </c>
      <c r="BG40" s="126">
        <f t="shared" si="54"/>
        <v>1</v>
      </c>
    </row>
    <row r="41" spans="1:59">
      <c r="A41" s="1">
        <v>28</v>
      </c>
      <c r="B41" s="36" t="str">
        <f>IF(組み分け!J25="","",組み分け!J25)</f>
        <v>弥富ＪＳＳ</v>
      </c>
      <c r="C41" s="106" t="str">
        <f t="shared" si="48"/>
        <v/>
      </c>
      <c r="D41" s="107" t="str">
        <f>IF(R38="","",R38)</f>
        <v/>
      </c>
      <c r="E41" s="107" t="s">
        <v>45</v>
      </c>
      <c r="F41" s="107" t="str">
        <f>IF(P38="","",P38)</f>
        <v/>
      </c>
      <c r="G41" s="108" t="str">
        <f t="shared" si="55"/>
        <v/>
      </c>
      <c r="H41" s="107" t="str">
        <f>IF(R39="","",R39)</f>
        <v/>
      </c>
      <c r="I41" s="107" t="s">
        <v>45</v>
      </c>
      <c r="J41" s="107" t="str">
        <f>IF(P39="","",P39)</f>
        <v/>
      </c>
      <c r="K41" s="108" t="str">
        <f t="shared" ref="K41:K48" si="58">IF(OR(L41="",N41=""),"",IF(L41=N41,"△",IF(L41&gt;N41,"○",IF(L41&lt;N41,"●",""))))</f>
        <v/>
      </c>
      <c r="L41" s="107" t="str">
        <f>IF(R40="","",R40)</f>
        <v/>
      </c>
      <c r="M41" s="107" t="s">
        <v>45</v>
      </c>
      <c r="N41" s="107" t="str">
        <f>IF(P40="","",P40)</f>
        <v/>
      </c>
      <c r="O41" s="415"/>
      <c r="P41" s="416"/>
      <c r="Q41" s="416"/>
      <c r="R41" s="417"/>
      <c r="S41" s="108" t="str">
        <f>IF(OR(T41="",V41=""),"",IF(T41=V41,"△",IF(T41&gt;V41,"○",IF(T41&lt;V41,"●",""))))</f>
        <v/>
      </c>
      <c r="T41" s="119"/>
      <c r="U41" s="107" t="s">
        <v>45</v>
      </c>
      <c r="V41" s="119"/>
      <c r="W41" s="108" t="str">
        <f>IF(OR(X41="",Z41=""),"",IF(X41=Z41,"△",IF(X41&gt;Z41,"○",IF(X41&lt;Z41,"●",""))))</f>
        <v/>
      </c>
      <c r="X41" s="119"/>
      <c r="Y41" s="107" t="s">
        <v>45</v>
      </c>
      <c r="Z41" s="119"/>
      <c r="AA41" s="108" t="str">
        <f t="shared" si="42"/>
        <v/>
      </c>
      <c r="AB41" s="119"/>
      <c r="AC41" s="107" t="s">
        <v>45</v>
      </c>
      <c r="AD41" s="119"/>
      <c r="AE41" s="108" t="str">
        <f t="shared" si="43"/>
        <v/>
      </c>
      <c r="AF41" s="119"/>
      <c r="AG41" s="107" t="s">
        <v>45</v>
      </c>
      <c r="AH41" s="119"/>
      <c r="AI41" s="108" t="str">
        <f t="shared" si="44"/>
        <v/>
      </c>
      <c r="AJ41" s="119"/>
      <c r="AK41" s="107" t="s">
        <v>45</v>
      </c>
      <c r="AL41" s="119"/>
      <c r="AM41" s="108" t="str">
        <f t="shared" si="45"/>
        <v/>
      </c>
      <c r="AN41" s="119"/>
      <c r="AO41" s="107" t="s">
        <v>45</v>
      </c>
      <c r="AP41" s="122"/>
      <c r="AQ41" s="107" t="str">
        <f t="shared" si="46"/>
        <v/>
      </c>
      <c r="AR41" s="119"/>
      <c r="AS41" s="107" t="s">
        <v>45</v>
      </c>
      <c r="AT41" s="119"/>
      <c r="AU41" s="85"/>
      <c r="AV41" s="86"/>
      <c r="AW41" s="86"/>
      <c r="AX41" s="86"/>
      <c r="AY41" s="93">
        <f t="shared" si="49"/>
        <v>0</v>
      </c>
      <c r="AZ41" s="94">
        <f t="shared" si="50"/>
        <v>0</v>
      </c>
      <c r="BA41" s="95">
        <f t="shared" si="51"/>
        <v>0</v>
      </c>
      <c r="BB41" s="96">
        <f t="shared" si="52"/>
        <v>0</v>
      </c>
      <c r="BC41" s="79">
        <f t="shared" si="56"/>
        <v>0</v>
      </c>
      <c r="BD41" s="80">
        <f t="shared" si="57"/>
        <v>0</v>
      </c>
      <c r="BE41" s="37">
        <f t="shared" si="53"/>
        <v>0</v>
      </c>
      <c r="BF41" s="134">
        <f t="shared" si="47"/>
        <v>0</v>
      </c>
      <c r="BG41" s="125">
        <f t="shared" si="54"/>
        <v>1</v>
      </c>
    </row>
    <row r="42" spans="1:59">
      <c r="A42" s="23">
        <v>29</v>
      </c>
      <c r="B42" s="37" t="str">
        <f>IF(組み分け!J26="","",組み分け!J26)</f>
        <v>アシストＦＣ</v>
      </c>
      <c r="C42" s="106" t="str">
        <f t="shared" si="48"/>
        <v/>
      </c>
      <c r="D42" s="107" t="str">
        <f>IF(V38="","",V38)</f>
        <v/>
      </c>
      <c r="E42" s="107" t="s">
        <v>45</v>
      </c>
      <c r="F42" s="107" t="str">
        <f>IF(T38="","",T38)</f>
        <v/>
      </c>
      <c r="G42" s="108" t="str">
        <f t="shared" si="55"/>
        <v/>
      </c>
      <c r="H42" s="107" t="str">
        <f>IF(V39="","",V39)</f>
        <v/>
      </c>
      <c r="I42" s="107" t="s">
        <v>45</v>
      </c>
      <c r="J42" s="107" t="str">
        <f>IF(T39="","",T39)</f>
        <v/>
      </c>
      <c r="K42" s="108" t="str">
        <f t="shared" si="58"/>
        <v/>
      </c>
      <c r="L42" s="107" t="str">
        <f>IF(V40="","",V40)</f>
        <v/>
      </c>
      <c r="M42" s="107" t="s">
        <v>45</v>
      </c>
      <c r="N42" s="107" t="str">
        <f>IF(T40="","",T40)</f>
        <v/>
      </c>
      <c r="O42" s="108" t="str">
        <f t="shared" ref="O42:O48" si="59">IF(OR(P42="",R42=""),"",IF(P42=R42,"△",IF(P42&gt;R42,"○",IF(P42&lt;R42,"●",""))))</f>
        <v/>
      </c>
      <c r="P42" s="107" t="str">
        <f>IF(V41="","",V41)</f>
        <v/>
      </c>
      <c r="Q42" s="107" t="s">
        <v>45</v>
      </c>
      <c r="R42" s="107" t="str">
        <f>IF(T41="","",T41)</f>
        <v/>
      </c>
      <c r="S42" s="415"/>
      <c r="T42" s="416"/>
      <c r="U42" s="416"/>
      <c r="V42" s="417"/>
      <c r="W42" s="108" t="str">
        <f>IF(OR(X42="",Z42=""),"",IF(X42=Z42,"△",IF(X42&gt;Z42,"○",IF(X42&lt;Z42,"●",""))))</f>
        <v/>
      </c>
      <c r="X42" s="119"/>
      <c r="Y42" s="107" t="s">
        <v>45</v>
      </c>
      <c r="Z42" s="119"/>
      <c r="AA42" s="108" t="str">
        <f t="shared" si="42"/>
        <v/>
      </c>
      <c r="AB42" s="119"/>
      <c r="AC42" s="107" t="s">
        <v>45</v>
      </c>
      <c r="AD42" s="119"/>
      <c r="AE42" s="108" t="str">
        <f t="shared" si="43"/>
        <v/>
      </c>
      <c r="AF42" s="119"/>
      <c r="AG42" s="107" t="s">
        <v>45</v>
      </c>
      <c r="AH42" s="119"/>
      <c r="AI42" s="108" t="str">
        <f t="shared" si="44"/>
        <v/>
      </c>
      <c r="AJ42" s="119"/>
      <c r="AK42" s="107" t="s">
        <v>45</v>
      </c>
      <c r="AL42" s="119"/>
      <c r="AM42" s="108" t="str">
        <f t="shared" si="45"/>
        <v/>
      </c>
      <c r="AN42" s="119"/>
      <c r="AO42" s="107" t="s">
        <v>45</v>
      </c>
      <c r="AP42" s="122"/>
      <c r="AQ42" s="107" t="str">
        <f t="shared" si="46"/>
        <v/>
      </c>
      <c r="AR42" s="119"/>
      <c r="AS42" s="107" t="s">
        <v>45</v>
      </c>
      <c r="AT42" s="119"/>
      <c r="AU42" s="85"/>
      <c r="AV42" s="86"/>
      <c r="AW42" s="86"/>
      <c r="AX42" s="86"/>
      <c r="AY42" s="93">
        <f t="shared" si="49"/>
        <v>0</v>
      </c>
      <c r="AZ42" s="94">
        <f t="shared" si="50"/>
        <v>0</v>
      </c>
      <c r="BA42" s="95">
        <f t="shared" si="51"/>
        <v>0</v>
      </c>
      <c r="BB42" s="96">
        <f t="shared" si="52"/>
        <v>0</v>
      </c>
      <c r="BC42" s="79">
        <f t="shared" si="56"/>
        <v>0</v>
      </c>
      <c r="BD42" s="80">
        <f t="shared" si="57"/>
        <v>0</v>
      </c>
      <c r="BE42" s="37">
        <f t="shared" si="53"/>
        <v>0</v>
      </c>
      <c r="BF42" s="134">
        <f t="shared" si="47"/>
        <v>0</v>
      </c>
      <c r="BG42" s="125">
        <f t="shared" si="54"/>
        <v>1</v>
      </c>
    </row>
    <row r="43" spans="1:59">
      <c r="A43" s="1">
        <v>30</v>
      </c>
      <c r="B43" s="36" t="str">
        <f>IF(組み分け!J27="","",組み分け!J27)</f>
        <v>Ｆ.Ｃ.ＤＩＶＩＮＥ Ｂ</v>
      </c>
      <c r="C43" s="106" t="str">
        <f t="shared" si="48"/>
        <v/>
      </c>
      <c r="D43" s="107" t="str">
        <f>IF(Z38="","",Z38)</f>
        <v/>
      </c>
      <c r="E43" s="107" t="s">
        <v>45</v>
      </c>
      <c r="F43" s="107" t="str">
        <f>IF(X38="","",X38)</f>
        <v/>
      </c>
      <c r="G43" s="108" t="str">
        <f t="shared" si="55"/>
        <v/>
      </c>
      <c r="H43" s="107" t="str">
        <f>IF(Z39="","",Z39)</f>
        <v/>
      </c>
      <c r="I43" s="107" t="s">
        <v>45</v>
      </c>
      <c r="J43" s="107" t="str">
        <f>IF(X39="","",X39)</f>
        <v/>
      </c>
      <c r="K43" s="108" t="str">
        <f t="shared" si="58"/>
        <v/>
      </c>
      <c r="L43" s="107" t="str">
        <f>IF(Z40="","",Z40)</f>
        <v/>
      </c>
      <c r="M43" s="107" t="s">
        <v>45</v>
      </c>
      <c r="N43" s="107" t="str">
        <f>IF(X40="","",X40)</f>
        <v/>
      </c>
      <c r="O43" s="108" t="str">
        <f t="shared" si="59"/>
        <v/>
      </c>
      <c r="P43" s="107" t="str">
        <f>IF(Z41="","",Z41)</f>
        <v/>
      </c>
      <c r="Q43" s="107" t="s">
        <v>45</v>
      </c>
      <c r="R43" s="107" t="str">
        <f>IF(X41="","",X41)</f>
        <v/>
      </c>
      <c r="S43" s="108" t="str">
        <f t="shared" ref="S43:S48" si="60">IF(OR(T43="",V43=""),"",IF(T43=V43,"△",IF(T43&gt;V43,"○",IF(T43&lt;V43,"●",""))))</f>
        <v/>
      </c>
      <c r="T43" s="107" t="str">
        <f>IF(Z42="","",Z42)</f>
        <v/>
      </c>
      <c r="U43" s="107" t="s">
        <v>45</v>
      </c>
      <c r="V43" s="107" t="str">
        <f>IF(X42="","",X42)</f>
        <v/>
      </c>
      <c r="W43" s="415"/>
      <c r="X43" s="416"/>
      <c r="Y43" s="416"/>
      <c r="Z43" s="417"/>
      <c r="AA43" s="108" t="str">
        <f t="shared" si="42"/>
        <v/>
      </c>
      <c r="AB43" s="119"/>
      <c r="AC43" s="107" t="s">
        <v>45</v>
      </c>
      <c r="AD43" s="119"/>
      <c r="AE43" s="108" t="str">
        <f t="shared" si="43"/>
        <v/>
      </c>
      <c r="AF43" s="119"/>
      <c r="AG43" s="107" t="s">
        <v>45</v>
      </c>
      <c r="AH43" s="119"/>
      <c r="AI43" s="108" t="str">
        <f t="shared" si="44"/>
        <v/>
      </c>
      <c r="AJ43" s="119"/>
      <c r="AK43" s="107" t="s">
        <v>45</v>
      </c>
      <c r="AL43" s="119"/>
      <c r="AM43" s="108" t="str">
        <f t="shared" si="45"/>
        <v/>
      </c>
      <c r="AN43" s="119"/>
      <c r="AO43" s="107" t="s">
        <v>45</v>
      </c>
      <c r="AP43" s="122"/>
      <c r="AQ43" s="107" t="str">
        <f t="shared" si="46"/>
        <v/>
      </c>
      <c r="AR43" s="119"/>
      <c r="AS43" s="107" t="s">
        <v>45</v>
      </c>
      <c r="AT43" s="119"/>
      <c r="AU43" s="85"/>
      <c r="AV43" s="86"/>
      <c r="AW43" s="86"/>
      <c r="AX43" s="86"/>
      <c r="AY43" s="93">
        <f t="shared" si="49"/>
        <v>0</v>
      </c>
      <c r="AZ43" s="94">
        <f t="shared" si="50"/>
        <v>0</v>
      </c>
      <c r="BA43" s="95">
        <f t="shared" si="51"/>
        <v>0</v>
      </c>
      <c r="BB43" s="96">
        <f t="shared" si="52"/>
        <v>0</v>
      </c>
      <c r="BC43" s="79">
        <f t="shared" si="56"/>
        <v>0</v>
      </c>
      <c r="BD43" s="80">
        <f t="shared" si="57"/>
        <v>0</v>
      </c>
      <c r="BE43" s="37">
        <f t="shared" si="53"/>
        <v>0</v>
      </c>
      <c r="BF43" s="134">
        <f t="shared" si="47"/>
        <v>0</v>
      </c>
      <c r="BG43" s="125">
        <f t="shared" si="54"/>
        <v>1</v>
      </c>
    </row>
    <row r="44" spans="1:59">
      <c r="A44" s="23">
        <v>31</v>
      </c>
      <c r="B44" s="37" t="str">
        <f>IF(組み分け!J28="","",組み分け!J28)</f>
        <v>木曽川ＳＳＳ</v>
      </c>
      <c r="C44" s="106" t="str">
        <f t="shared" si="48"/>
        <v/>
      </c>
      <c r="D44" s="107" t="str">
        <f>IF(AD38="","",AD38)</f>
        <v/>
      </c>
      <c r="E44" s="107" t="s">
        <v>45</v>
      </c>
      <c r="F44" s="107" t="str">
        <f>IF(AB38="","",AB38)</f>
        <v/>
      </c>
      <c r="G44" s="108" t="str">
        <f t="shared" si="55"/>
        <v/>
      </c>
      <c r="H44" s="107" t="str">
        <f>IF(AD39="","",AD39)</f>
        <v/>
      </c>
      <c r="I44" s="107" t="s">
        <v>45</v>
      </c>
      <c r="J44" s="107" t="str">
        <f>IF(AB39="","",AB39)</f>
        <v/>
      </c>
      <c r="K44" s="108" t="str">
        <f t="shared" si="58"/>
        <v/>
      </c>
      <c r="L44" s="107" t="str">
        <f>IF(AD40="","",AD40)</f>
        <v/>
      </c>
      <c r="M44" s="107" t="s">
        <v>45</v>
      </c>
      <c r="N44" s="107" t="str">
        <f>IF(AB40="","",AB40)</f>
        <v/>
      </c>
      <c r="O44" s="108" t="str">
        <f t="shared" si="59"/>
        <v/>
      </c>
      <c r="P44" s="107" t="str">
        <f>IF(AD41="","",AD41)</f>
        <v/>
      </c>
      <c r="Q44" s="107" t="s">
        <v>45</v>
      </c>
      <c r="R44" s="107" t="str">
        <f>IF(AB41="","",AB41)</f>
        <v/>
      </c>
      <c r="S44" s="108" t="str">
        <f t="shared" si="60"/>
        <v/>
      </c>
      <c r="T44" s="107" t="str">
        <f>IF(AD42="","",AD42)</f>
        <v/>
      </c>
      <c r="U44" s="107" t="s">
        <v>45</v>
      </c>
      <c r="V44" s="107" t="str">
        <f>IF(AB42="","",AB42)</f>
        <v/>
      </c>
      <c r="W44" s="108" t="str">
        <f t="shared" ref="W44:W48" si="61">IF(OR(X44="",Z44=""),"",IF(X44=Z44,"△",IF(X44&gt;Z44,"○",IF(X44&lt;Z44,"●",""))))</f>
        <v/>
      </c>
      <c r="X44" s="107" t="str">
        <f>IF(AD43="","",AD43)</f>
        <v/>
      </c>
      <c r="Y44" s="107" t="s">
        <v>45</v>
      </c>
      <c r="Z44" s="107" t="str">
        <f>IF(AB43="","",AB43)</f>
        <v/>
      </c>
      <c r="AA44" s="415"/>
      <c r="AB44" s="416"/>
      <c r="AC44" s="416"/>
      <c r="AD44" s="417"/>
      <c r="AE44" s="108" t="str">
        <f t="shared" si="43"/>
        <v/>
      </c>
      <c r="AF44" s="119"/>
      <c r="AG44" s="107" t="s">
        <v>45</v>
      </c>
      <c r="AH44" s="119"/>
      <c r="AI44" s="108" t="str">
        <f t="shared" si="44"/>
        <v/>
      </c>
      <c r="AJ44" s="119"/>
      <c r="AK44" s="107" t="s">
        <v>45</v>
      </c>
      <c r="AL44" s="119"/>
      <c r="AM44" s="108" t="str">
        <f t="shared" si="45"/>
        <v/>
      </c>
      <c r="AN44" s="119"/>
      <c r="AO44" s="107" t="s">
        <v>45</v>
      </c>
      <c r="AP44" s="122"/>
      <c r="AQ44" s="107" t="str">
        <f t="shared" si="46"/>
        <v/>
      </c>
      <c r="AR44" s="119"/>
      <c r="AS44" s="107" t="s">
        <v>45</v>
      </c>
      <c r="AT44" s="119"/>
      <c r="AU44" s="85"/>
      <c r="AV44" s="86"/>
      <c r="AW44" s="86"/>
      <c r="AX44" s="86"/>
      <c r="AY44" s="93">
        <f t="shared" si="49"/>
        <v>0</v>
      </c>
      <c r="AZ44" s="94">
        <f t="shared" si="50"/>
        <v>0</v>
      </c>
      <c r="BA44" s="95">
        <f t="shared" si="51"/>
        <v>0</v>
      </c>
      <c r="BB44" s="96">
        <f t="shared" si="52"/>
        <v>0</v>
      </c>
      <c r="BC44" s="79">
        <f t="shared" si="56"/>
        <v>0</v>
      </c>
      <c r="BD44" s="80">
        <f t="shared" si="57"/>
        <v>0</v>
      </c>
      <c r="BE44" s="37">
        <f t="shared" si="53"/>
        <v>0</v>
      </c>
      <c r="BF44" s="134">
        <f t="shared" si="47"/>
        <v>0</v>
      </c>
      <c r="BG44" s="125">
        <f t="shared" si="54"/>
        <v>1</v>
      </c>
    </row>
    <row r="45" spans="1:59">
      <c r="A45" s="1">
        <v>32</v>
      </c>
      <c r="B45" s="37" t="str">
        <f>IF(組み分け!J29="","",組み分け!J29)</f>
        <v>ＰｏｓｉｔｉｖｏＦＣ</v>
      </c>
      <c r="C45" s="106" t="str">
        <f t="shared" si="48"/>
        <v/>
      </c>
      <c r="D45" s="107" t="str">
        <f>IF(AH38="","",AH38)</f>
        <v/>
      </c>
      <c r="E45" s="107" t="s">
        <v>45</v>
      </c>
      <c r="F45" s="107" t="str">
        <f>IF(AF38="","",AF38)</f>
        <v/>
      </c>
      <c r="G45" s="108" t="str">
        <f t="shared" si="55"/>
        <v/>
      </c>
      <c r="H45" s="107" t="str">
        <f>IF(AH39="","",AH39)</f>
        <v/>
      </c>
      <c r="I45" s="107" t="s">
        <v>45</v>
      </c>
      <c r="J45" s="107" t="str">
        <f>IF(AF39="","",AF39)</f>
        <v/>
      </c>
      <c r="K45" s="108" t="str">
        <f t="shared" si="58"/>
        <v/>
      </c>
      <c r="L45" s="107" t="str">
        <f>IF(AH40="","",AH40)</f>
        <v/>
      </c>
      <c r="M45" s="107" t="s">
        <v>45</v>
      </c>
      <c r="N45" s="107" t="str">
        <f>IF(AF40="","",AF40)</f>
        <v/>
      </c>
      <c r="O45" s="108" t="str">
        <f t="shared" si="59"/>
        <v/>
      </c>
      <c r="P45" s="107" t="str">
        <f>IF(AH41="","",AH41)</f>
        <v/>
      </c>
      <c r="Q45" s="107" t="s">
        <v>45</v>
      </c>
      <c r="R45" s="107" t="str">
        <f>IF(AF41="","",AF41)</f>
        <v/>
      </c>
      <c r="S45" s="108" t="str">
        <f t="shared" si="60"/>
        <v/>
      </c>
      <c r="T45" s="107" t="str">
        <f>IF(AH42="","",AH42)</f>
        <v/>
      </c>
      <c r="U45" s="107" t="s">
        <v>45</v>
      </c>
      <c r="V45" s="107" t="str">
        <f>IF(AF42="","",AF42)</f>
        <v/>
      </c>
      <c r="W45" s="108" t="str">
        <f t="shared" si="61"/>
        <v/>
      </c>
      <c r="X45" s="107" t="str">
        <f>IF(AH43="","",AH43)</f>
        <v/>
      </c>
      <c r="Y45" s="107" t="s">
        <v>45</v>
      </c>
      <c r="Z45" s="107" t="str">
        <f>IF(AF43="","",AF43)</f>
        <v/>
      </c>
      <c r="AA45" s="108" t="str">
        <f>IF(OR(AB45="",AD45=""),"",IF(AB45=AD45,"△",IF(AB45&gt;AD45,"○",IF(AB45&lt;AD45,"●",""))))</f>
        <v/>
      </c>
      <c r="AB45" s="107" t="str">
        <f>IF(AH44="","",AH44)</f>
        <v/>
      </c>
      <c r="AC45" s="107" t="s">
        <v>45</v>
      </c>
      <c r="AD45" s="107" t="str">
        <f>IF(AF44="","",AF44)</f>
        <v/>
      </c>
      <c r="AE45" s="415"/>
      <c r="AF45" s="416"/>
      <c r="AG45" s="416"/>
      <c r="AH45" s="417"/>
      <c r="AI45" s="108" t="str">
        <f t="shared" si="44"/>
        <v/>
      </c>
      <c r="AJ45" s="119"/>
      <c r="AK45" s="107" t="s">
        <v>45</v>
      </c>
      <c r="AL45" s="119"/>
      <c r="AM45" s="108" t="str">
        <f t="shared" si="45"/>
        <v/>
      </c>
      <c r="AN45" s="119"/>
      <c r="AO45" s="107" t="s">
        <v>45</v>
      </c>
      <c r="AP45" s="122"/>
      <c r="AQ45" s="107" t="str">
        <f t="shared" si="46"/>
        <v/>
      </c>
      <c r="AR45" s="119"/>
      <c r="AS45" s="107" t="s">
        <v>45</v>
      </c>
      <c r="AT45" s="119"/>
      <c r="AU45" s="85"/>
      <c r="AV45" s="86"/>
      <c r="AW45" s="86"/>
      <c r="AX45" s="86"/>
      <c r="AY45" s="93">
        <f t="shared" si="49"/>
        <v>0</v>
      </c>
      <c r="AZ45" s="94">
        <f t="shared" si="50"/>
        <v>0</v>
      </c>
      <c r="BA45" s="95">
        <f t="shared" si="51"/>
        <v>0</v>
      </c>
      <c r="BB45" s="96">
        <f t="shared" si="52"/>
        <v>0</v>
      </c>
      <c r="BC45" s="79">
        <f t="shared" si="56"/>
        <v>0</v>
      </c>
      <c r="BD45" s="80">
        <f t="shared" si="57"/>
        <v>0</v>
      </c>
      <c r="BE45" s="37">
        <f t="shared" si="53"/>
        <v>0</v>
      </c>
      <c r="BF45" s="134">
        <f t="shared" si="47"/>
        <v>0</v>
      </c>
      <c r="BG45" s="125">
        <f t="shared" si="54"/>
        <v>1</v>
      </c>
    </row>
    <row r="46" spans="1:59">
      <c r="A46" s="23">
        <v>33</v>
      </c>
      <c r="B46" s="36" t="str">
        <f>IF(組み分け!J30="","",組み分け!J30)</f>
        <v>丹陽ＦＣ/ｒａｂｏｎａ一宮</v>
      </c>
      <c r="C46" s="106" t="str">
        <f t="shared" si="48"/>
        <v/>
      </c>
      <c r="D46" s="107" t="str">
        <f>IF(AL38="","",AL38)</f>
        <v/>
      </c>
      <c r="E46" s="107" t="s">
        <v>45</v>
      </c>
      <c r="F46" s="107" t="str">
        <f>IF(AJ38="","",AJ38)</f>
        <v/>
      </c>
      <c r="G46" s="108" t="str">
        <f t="shared" si="55"/>
        <v/>
      </c>
      <c r="H46" s="107" t="str">
        <f>IF(AL39="","",AL39)</f>
        <v/>
      </c>
      <c r="I46" s="107" t="s">
        <v>45</v>
      </c>
      <c r="J46" s="107" t="str">
        <f>IF(AJ39="","",AJ39)</f>
        <v/>
      </c>
      <c r="K46" s="108" t="str">
        <f t="shared" si="58"/>
        <v/>
      </c>
      <c r="L46" s="107" t="str">
        <f>IF(AL40="","",AL40)</f>
        <v/>
      </c>
      <c r="M46" s="107" t="s">
        <v>45</v>
      </c>
      <c r="N46" s="107" t="str">
        <f>IF(AJ40="","",AJ40)</f>
        <v/>
      </c>
      <c r="O46" s="108" t="str">
        <f t="shared" si="59"/>
        <v/>
      </c>
      <c r="P46" s="107" t="str">
        <f>IF(AL41="","",AL41)</f>
        <v/>
      </c>
      <c r="Q46" s="107" t="s">
        <v>45</v>
      </c>
      <c r="R46" s="107" t="str">
        <f>IF(AJ41="","",AJ41)</f>
        <v/>
      </c>
      <c r="S46" s="108" t="str">
        <f t="shared" si="60"/>
        <v/>
      </c>
      <c r="T46" s="107" t="str">
        <f>IF(AL42="","",AL42)</f>
        <v/>
      </c>
      <c r="U46" s="107" t="s">
        <v>45</v>
      </c>
      <c r="V46" s="107" t="str">
        <f>IF(AJ42="","",AJ42)</f>
        <v/>
      </c>
      <c r="W46" s="108" t="str">
        <f t="shared" si="61"/>
        <v/>
      </c>
      <c r="X46" s="107" t="str">
        <f>IF(AL43="","",AL43)</f>
        <v/>
      </c>
      <c r="Y46" s="107" t="s">
        <v>45</v>
      </c>
      <c r="Z46" s="107" t="str">
        <f>IF(AJ43="","",AJ43)</f>
        <v/>
      </c>
      <c r="AA46" s="108" t="str">
        <f>IF(OR(AB46="",AD46=""),"",IF(AB46=AD46,"△",IF(AB46&gt;AD46,"○",IF(AB46&lt;AD46,"●",""))))</f>
        <v/>
      </c>
      <c r="AB46" s="107" t="str">
        <f>IF(AL44="","",AL44)</f>
        <v/>
      </c>
      <c r="AC46" s="107" t="s">
        <v>45</v>
      </c>
      <c r="AD46" s="107" t="str">
        <f>IF(AJ44="","",AJ44)</f>
        <v/>
      </c>
      <c r="AE46" s="108" t="str">
        <f>IF(OR(AF46="",AH46=""),"",IF(AF46=AH46,"△",IF(AF46&gt;AH46,"○",IF(AF46&lt;AH46,"●",""))))</f>
        <v/>
      </c>
      <c r="AF46" s="107" t="str">
        <f>IF(AL45="","",AL45)</f>
        <v/>
      </c>
      <c r="AG46" s="107" t="s">
        <v>45</v>
      </c>
      <c r="AH46" s="107" t="str">
        <f>IF(AJ45="","",AJ45)</f>
        <v/>
      </c>
      <c r="AI46" s="415"/>
      <c r="AJ46" s="416"/>
      <c r="AK46" s="416"/>
      <c r="AL46" s="417"/>
      <c r="AM46" s="108" t="str">
        <f t="shared" si="45"/>
        <v/>
      </c>
      <c r="AN46" s="119"/>
      <c r="AO46" s="107" t="s">
        <v>45</v>
      </c>
      <c r="AP46" s="122"/>
      <c r="AQ46" s="107" t="str">
        <f t="shared" si="46"/>
        <v/>
      </c>
      <c r="AR46" s="119"/>
      <c r="AS46" s="107" t="s">
        <v>45</v>
      </c>
      <c r="AT46" s="119"/>
      <c r="AU46" s="85"/>
      <c r="AV46" s="86"/>
      <c r="AW46" s="86"/>
      <c r="AX46" s="86"/>
      <c r="AY46" s="93">
        <f t="shared" si="49"/>
        <v>0</v>
      </c>
      <c r="AZ46" s="94">
        <f t="shared" si="50"/>
        <v>0</v>
      </c>
      <c r="BA46" s="95">
        <f t="shared" si="51"/>
        <v>0</v>
      </c>
      <c r="BB46" s="96">
        <f t="shared" si="52"/>
        <v>0</v>
      </c>
      <c r="BC46" s="79">
        <f t="shared" si="56"/>
        <v>0</v>
      </c>
      <c r="BD46" s="80">
        <f t="shared" si="57"/>
        <v>0</v>
      </c>
      <c r="BE46" s="37">
        <f t="shared" si="53"/>
        <v>0</v>
      </c>
      <c r="BF46" s="134">
        <f t="shared" si="47"/>
        <v>0</v>
      </c>
      <c r="BG46" s="125">
        <f t="shared" si="54"/>
        <v>1</v>
      </c>
    </row>
    <row r="47" spans="1:59">
      <c r="A47" s="1">
        <v>34</v>
      </c>
      <c r="B47" s="37" t="str">
        <f>IF(組み分け!J31="","",組み分け!J31)</f>
        <v>愛知ＦＣ一宮Ｂ</v>
      </c>
      <c r="C47" s="106" t="str">
        <f t="shared" si="48"/>
        <v/>
      </c>
      <c r="D47" s="107" t="str">
        <f>IF(AP38="","",AP38)</f>
        <v/>
      </c>
      <c r="E47" s="107" t="s">
        <v>45</v>
      </c>
      <c r="F47" s="107" t="str">
        <f>IF(AN38="","",AN38)</f>
        <v/>
      </c>
      <c r="G47" s="108" t="str">
        <f t="shared" si="55"/>
        <v/>
      </c>
      <c r="H47" s="107" t="str">
        <f>IF(AP39="","",AP39)</f>
        <v/>
      </c>
      <c r="I47" s="107" t="s">
        <v>45</v>
      </c>
      <c r="J47" s="107" t="str">
        <f>IF(AN39="","",AN39)</f>
        <v/>
      </c>
      <c r="K47" s="108" t="str">
        <f t="shared" si="58"/>
        <v/>
      </c>
      <c r="L47" s="107" t="str">
        <f>IF(AP40="","",AP40)</f>
        <v/>
      </c>
      <c r="M47" s="107" t="s">
        <v>45</v>
      </c>
      <c r="N47" s="107" t="str">
        <f>IF(AN40="","",AN40)</f>
        <v/>
      </c>
      <c r="O47" s="108" t="str">
        <f t="shared" si="59"/>
        <v/>
      </c>
      <c r="P47" s="107" t="str">
        <f>IF(AP41="","",AP41)</f>
        <v/>
      </c>
      <c r="Q47" s="107" t="s">
        <v>45</v>
      </c>
      <c r="R47" s="107" t="str">
        <f>IF(AN41="","",AN41)</f>
        <v/>
      </c>
      <c r="S47" s="108" t="str">
        <f t="shared" si="60"/>
        <v/>
      </c>
      <c r="T47" s="107" t="str">
        <f>IF(AP42="","",AP42)</f>
        <v/>
      </c>
      <c r="U47" s="107" t="s">
        <v>45</v>
      </c>
      <c r="V47" s="107" t="str">
        <f>IF(AN42="","",AN42)</f>
        <v/>
      </c>
      <c r="W47" s="108" t="str">
        <f t="shared" si="61"/>
        <v/>
      </c>
      <c r="X47" s="107" t="str">
        <f>IF(AP43="","",AP43)</f>
        <v/>
      </c>
      <c r="Y47" s="107" t="s">
        <v>45</v>
      </c>
      <c r="Z47" s="107" t="str">
        <f>IF(AN43="","",AN43)</f>
        <v/>
      </c>
      <c r="AA47" s="108" t="str">
        <f>IF(OR(AB47="",AD47=""),"",IF(AB47=AD47,"△",IF(AB47&gt;AD47,"○",IF(AB47&lt;AD47,"●",""))))</f>
        <v/>
      </c>
      <c r="AB47" s="107" t="str">
        <f>IF(AP44="","",AP44)</f>
        <v/>
      </c>
      <c r="AC47" s="107" t="s">
        <v>45</v>
      </c>
      <c r="AD47" s="107" t="str">
        <f>IF(AN44="","",AN44)</f>
        <v/>
      </c>
      <c r="AE47" s="108" t="str">
        <f>IF(OR(AF47="",AH47=""),"",IF(AF47=AH47,"△",IF(AF47&gt;AH47,"○",IF(AF47&lt;AH47,"●",""))))</f>
        <v/>
      </c>
      <c r="AF47" s="107" t="str">
        <f>IF(AP45="","",AP45)</f>
        <v/>
      </c>
      <c r="AG47" s="107" t="s">
        <v>45</v>
      </c>
      <c r="AH47" s="107" t="str">
        <f>IF(AN45="","",AN45)</f>
        <v/>
      </c>
      <c r="AI47" s="108" t="str">
        <f>IF(OR(AJ47="",AL47=""),"",IF(AJ47=AL47,"△",IF(AJ47&gt;AL47,"○",IF(AJ47&lt;AL47,"●",""))))</f>
        <v/>
      </c>
      <c r="AJ47" s="107" t="str">
        <f>IF(AP46="","",AP46)</f>
        <v/>
      </c>
      <c r="AK47" s="107" t="s">
        <v>45</v>
      </c>
      <c r="AL47" s="107" t="str">
        <f>IF(AN46="","",AN46)</f>
        <v/>
      </c>
      <c r="AM47" s="415"/>
      <c r="AN47" s="416"/>
      <c r="AO47" s="416"/>
      <c r="AP47" s="417"/>
      <c r="AQ47" s="107" t="str">
        <f t="shared" si="46"/>
        <v/>
      </c>
      <c r="AR47" s="119"/>
      <c r="AS47" s="107" t="s">
        <v>45</v>
      </c>
      <c r="AT47" s="119"/>
      <c r="AU47" s="85"/>
      <c r="AV47" s="86"/>
      <c r="AW47" s="86"/>
      <c r="AX47" s="86"/>
      <c r="AY47" s="93">
        <f t="shared" si="49"/>
        <v>0</v>
      </c>
      <c r="AZ47" s="94">
        <f t="shared" si="50"/>
        <v>0</v>
      </c>
      <c r="BA47" s="95">
        <f t="shared" si="51"/>
        <v>0</v>
      </c>
      <c r="BB47" s="96">
        <f t="shared" si="52"/>
        <v>0</v>
      </c>
      <c r="BC47" s="79">
        <f t="shared" si="56"/>
        <v>0</v>
      </c>
      <c r="BD47" s="80">
        <f t="shared" si="57"/>
        <v>0</v>
      </c>
      <c r="BE47" s="37">
        <f t="shared" si="53"/>
        <v>0</v>
      </c>
      <c r="BF47" s="134">
        <f t="shared" si="47"/>
        <v>0</v>
      </c>
      <c r="BG47" s="125">
        <f t="shared" si="54"/>
        <v>1</v>
      </c>
    </row>
    <row r="48" spans="1:59" ht="14.25" thickBot="1">
      <c r="A48" s="140">
        <v>35</v>
      </c>
      <c r="B48" s="74" t="str">
        <f>IF(組み分け!J32="","",組み分け!J32)</f>
        <v>ＡＩＳＡＩ ＦＣ</v>
      </c>
      <c r="C48" s="114" t="str">
        <f t="shared" si="48"/>
        <v/>
      </c>
      <c r="D48" s="115" t="str">
        <f>IF(AT38="","",AT38)</f>
        <v/>
      </c>
      <c r="E48" s="115" t="s">
        <v>45</v>
      </c>
      <c r="F48" s="115" t="str">
        <f>IF(AR38="","",AR38)</f>
        <v/>
      </c>
      <c r="G48" s="116" t="str">
        <f t="shared" si="55"/>
        <v/>
      </c>
      <c r="H48" s="115" t="str">
        <f>IF(AT39="","",AT39)</f>
        <v/>
      </c>
      <c r="I48" s="115" t="s">
        <v>45</v>
      </c>
      <c r="J48" s="115" t="str">
        <f>IF(AR39="","",AR39)</f>
        <v/>
      </c>
      <c r="K48" s="116" t="str">
        <f t="shared" si="58"/>
        <v/>
      </c>
      <c r="L48" s="115" t="str">
        <f>IF(AT40="","",AT40)</f>
        <v/>
      </c>
      <c r="M48" s="115" t="s">
        <v>45</v>
      </c>
      <c r="N48" s="115" t="str">
        <f>IF(AR40="","",AR40)</f>
        <v/>
      </c>
      <c r="O48" s="116" t="str">
        <f t="shared" si="59"/>
        <v/>
      </c>
      <c r="P48" s="115" t="str">
        <f>IF(AT41="","",AT41)</f>
        <v/>
      </c>
      <c r="Q48" s="115" t="s">
        <v>45</v>
      </c>
      <c r="R48" s="115" t="str">
        <f>IF(AR41="","",AR41)</f>
        <v/>
      </c>
      <c r="S48" s="116" t="str">
        <f t="shared" si="60"/>
        <v/>
      </c>
      <c r="T48" s="115" t="str">
        <f>IF(AT42="","",AT42)</f>
        <v/>
      </c>
      <c r="U48" s="115" t="s">
        <v>45</v>
      </c>
      <c r="V48" s="115" t="str">
        <f>IF(AR42="","",AR42)</f>
        <v/>
      </c>
      <c r="W48" s="116" t="str">
        <f t="shared" si="61"/>
        <v/>
      </c>
      <c r="X48" s="115" t="str">
        <f>IF(AT43="","",AT43)</f>
        <v/>
      </c>
      <c r="Y48" s="115" t="s">
        <v>45</v>
      </c>
      <c r="Z48" s="115" t="str">
        <f>IF(AR43="","",AR43)</f>
        <v/>
      </c>
      <c r="AA48" s="116" t="str">
        <f>IF(OR(AB48="",AD48=""),"",IF(AB48=AD48,"△",IF(AB48&gt;AD48,"○",IF(AB48&lt;AD48,"●",""))))</f>
        <v/>
      </c>
      <c r="AB48" s="115" t="str">
        <f>IF(AT44="","",AT44)</f>
        <v/>
      </c>
      <c r="AC48" s="115" t="s">
        <v>45</v>
      </c>
      <c r="AD48" s="115" t="str">
        <f>IF(AR44="","",AR44)</f>
        <v/>
      </c>
      <c r="AE48" s="116" t="str">
        <f>IF(OR(AF48="",AH48=""),"",IF(AF48=AH48,"△",IF(AF48&gt;AH48,"○",IF(AF48&lt;AH48,"●",""))))</f>
        <v/>
      </c>
      <c r="AF48" s="115" t="str">
        <f>IF(AT45="","",AT45)</f>
        <v/>
      </c>
      <c r="AG48" s="115" t="s">
        <v>45</v>
      </c>
      <c r="AH48" s="115" t="str">
        <f>IF(AR45="","",AR45)</f>
        <v/>
      </c>
      <c r="AI48" s="116" t="str">
        <f>IF(OR(AJ48="",AL48=""),"",IF(AJ48=AL48,"△",IF(AJ48&gt;AL48,"○",IF(AJ48&lt;AL48,"●",""))))</f>
        <v/>
      </c>
      <c r="AJ48" s="115" t="str">
        <f>IF(AT46="","",AT46)</f>
        <v/>
      </c>
      <c r="AK48" s="115" t="s">
        <v>45</v>
      </c>
      <c r="AL48" s="115" t="str">
        <f>IF(AR46="","",AR46)</f>
        <v/>
      </c>
      <c r="AM48" s="156" t="str">
        <f>IF(OR(AN48="",AP48=""),"",IF(AN48=AP48,"△",IF(AN48&gt;AP48,"○",IF(AN48&lt;AP48,"●",""))))</f>
        <v/>
      </c>
      <c r="AN48" s="157" t="str">
        <f>IF(AT47="","",AT47)</f>
        <v/>
      </c>
      <c r="AO48" s="115" t="s">
        <v>45</v>
      </c>
      <c r="AP48" s="2" t="str">
        <f>IF(AR47="","",AR47)</f>
        <v/>
      </c>
      <c r="AQ48" s="148"/>
      <c r="AR48" s="158"/>
      <c r="AS48" s="148"/>
      <c r="AT48" s="158"/>
      <c r="AU48" s="418"/>
      <c r="AV48" s="419"/>
      <c r="AW48" s="419"/>
      <c r="AX48" s="420"/>
      <c r="AY48" s="159">
        <f t="shared" si="49"/>
        <v>0</v>
      </c>
      <c r="AZ48" s="160">
        <f t="shared" si="50"/>
        <v>0</v>
      </c>
      <c r="BA48" s="161">
        <f t="shared" si="51"/>
        <v>0</v>
      </c>
      <c r="BB48" s="162">
        <f t="shared" si="52"/>
        <v>0</v>
      </c>
      <c r="BC48" s="62">
        <f t="shared" si="56"/>
        <v>0</v>
      </c>
      <c r="BD48" s="63">
        <f t="shared" si="57"/>
        <v>0</v>
      </c>
      <c r="BE48" s="64">
        <f t="shared" si="53"/>
        <v>0</v>
      </c>
      <c r="BF48" s="163">
        <f t="shared" si="47"/>
        <v>0</v>
      </c>
      <c r="BG48" s="127">
        <f t="shared" si="54"/>
        <v>1</v>
      </c>
    </row>
    <row r="49" spans="1:59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26"/>
      <c r="BC49" s="26"/>
      <c r="BD49" s="26"/>
      <c r="BE49" s="26"/>
      <c r="BF49" s="26"/>
      <c r="BG49" s="26"/>
    </row>
    <row r="50" spans="1:59">
      <c r="A50" s="12"/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2"/>
      <c r="AZ50" s="12"/>
      <c r="BA50" s="12"/>
      <c r="BB50" s="26"/>
      <c r="BC50" s="26"/>
      <c r="BD50" s="26"/>
      <c r="BE50" s="26"/>
      <c r="BF50" s="26"/>
      <c r="BG50" s="26"/>
    </row>
    <row r="51" spans="1:59">
      <c r="A51" s="12"/>
      <c r="B51" s="13"/>
      <c r="AY51" s="12"/>
      <c r="AZ51" s="12"/>
      <c r="BA51" s="12"/>
      <c r="BB51" s="12"/>
      <c r="BC51" s="12"/>
      <c r="BD51" s="12"/>
      <c r="BE51" s="12"/>
      <c r="BF51" s="12"/>
      <c r="BG51" s="12"/>
    </row>
    <row r="52" spans="1:59">
      <c r="A52" s="12"/>
      <c r="B52" s="13"/>
      <c r="AY52" s="12"/>
      <c r="AZ52" s="12"/>
      <c r="BA52" s="12"/>
      <c r="BB52" s="12"/>
      <c r="BC52" s="12"/>
      <c r="BD52" s="12"/>
      <c r="BE52" s="12"/>
      <c r="BF52" s="12"/>
      <c r="BG52" s="12"/>
    </row>
    <row r="53" spans="1:59">
      <c r="A53" s="12"/>
      <c r="B53" s="13"/>
      <c r="AY53" s="12"/>
      <c r="AZ53" s="12"/>
      <c r="BA53" s="12"/>
      <c r="BB53" s="12"/>
      <c r="BC53" s="12"/>
      <c r="BD53" s="12"/>
      <c r="BE53" s="12"/>
      <c r="BF53" s="12"/>
      <c r="BG53" s="12"/>
    </row>
    <row r="54" spans="1:59">
      <c r="A54" s="12"/>
      <c r="B54" s="13"/>
      <c r="AY54" s="12"/>
      <c r="AZ54" s="12"/>
      <c r="BA54" s="12"/>
      <c r="BB54" s="12"/>
      <c r="BC54" s="12"/>
      <c r="BD54" s="12"/>
      <c r="BE54" s="12"/>
      <c r="BF54" s="12"/>
      <c r="BG54" s="12"/>
    </row>
    <row r="55" spans="1:59">
      <c r="A55" s="12"/>
      <c r="B55" s="13"/>
      <c r="AY55" s="12"/>
      <c r="AZ55" s="12"/>
      <c r="BA55" s="12"/>
      <c r="BB55" s="12"/>
      <c r="BC55" s="12"/>
      <c r="BD55" s="12"/>
      <c r="BE55" s="12"/>
      <c r="BF55" s="12"/>
      <c r="BG55" s="12"/>
    </row>
    <row r="56" spans="1:59">
      <c r="A56" s="12"/>
      <c r="B56" s="13"/>
      <c r="AY56" s="12"/>
      <c r="AZ56" s="12"/>
      <c r="BA56" s="12"/>
      <c r="BB56" s="12"/>
      <c r="BC56" s="12"/>
      <c r="BD56" s="12"/>
      <c r="BE56" s="12"/>
      <c r="BF56" s="12"/>
      <c r="BG56" s="12"/>
    </row>
    <row r="57" spans="1:59">
      <c r="A57" s="12"/>
      <c r="B57" s="13"/>
      <c r="AY57" s="12"/>
      <c r="AZ57" s="12"/>
      <c r="BA57" s="12"/>
      <c r="BB57" s="12"/>
      <c r="BC57" s="12"/>
      <c r="BD57" s="12"/>
      <c r="BE57" s="12"/>
      <c r="BF57" s="12"/>
      <c r="BG57" s="12"/>
    </row>
    <row r="58" spans="1:59">
      <c r="A58" s="12"/>
      <c r="B58" s="13"/>
      <c r="AY58" s="12"/>
      <c r="AZ58" s="12"/>
      <c r="BA58" s="12"/>
      <c r="BB58" s="12"/>
      <c r="BC58" s="12"/>
      <c r="BD58" s="12"/>
      <c r="BE58" s="12"/>
      <c r="BF58" s="12"/>
      <c r="BG58" s="12"/>
    </row>
    <row r="59" spans="1:59">
      <c r="A59" s="12"/>
      <c r="B59" s="13"/>
      <c r="AY59" s="12"/>
      <c r="AZ59" s="12"/>
      <c r="BA59" s="12"/>
      <c r="BB59" s="12"/>
      <c r="BC59" s="12"/>
      <c r="BD59" s="12"/>
      <c r="BE59" s="12"/>
      <c r="BF59" s="12"/>
      <c r="BG59" s="12"/>
    </row>
    <row r="60" spans="1:59">
      <c r="A60" s="12"/>
      <c r="B60" s="13"/>
      <c r="AY60" s="12"/>
      <c r="AZ60" s="12"/>
      <c r="BA60" s="12"/>
      <c r="BB60" s="12"/>
      <c r="BC60" s="12"/>
      <c r="BD60" s="12"/>
      <c r="BE60" s="12"/>
      <c r="BF60" s="12"/>
      <c r="BG60" s="12"/>
    </row>
  </sheetData>
  <mergeCells count="137">
    <mergeCell ref="AQ16:AT16"/>
    <mergeCell ref="AM15:AP15"/>
    <mergeCell ref="AI14:AL14"/>
    <mergeCell ref="AI30:AL30"/>
    <mergeCell ref="A1:BJ1"/>
    <mergeCell ref="A4:B5"/>
    <mergeCell ref="D4:E4"/>
    <mergeCell ref="H4:I4"/>
    <mergeCell ref="L4:M4"/>
    <mergeCell ref="P4:Q4"/>
    <mergeCell ref="BF4:BF5"/>
    <mergeCell ref="BF20:BF21"/>
    <mergeCell ref="AN20:AO20"/>
    <mergeCell ref="AR20:AS20"/>
    <mergeCell ref="AR4:AS4"/>
    <mergeCell ref="AQ5:AT5"/>
    <mergeCell ref="BD4:BD5"/>
    <mergeCell ref="BE4:BE5"/>
    <mergeCell ref="BG4:BG5"/>
    <mergeCell ref="C5:F5"/>
    <mergeCell ref="G5:J5"/>
    <mergeCell ref="K5:N5"/>
    <mergeCell ref="O5:R5"/>
    <mergeCell ref="S5:V5"/>
    <mergeCell ref="BC4:BC5"/>
    <mergeCell ref="AV4:AW4"/>
    <mergeCell ref="AU5:AX5"/>
    <mergeCell ref="AN4:AO4"/>
    <mergeCell ref="AM5:AP5"/>
    <mergeCell ref="T4:U4"/>
    <mergeCell ref="X4:Y4"/>
    <mergeCell ref="AB4:AC4"/>
    <mergeCell ref="AF4:AG4"/>
    <mergeCell ref="W5:Z5"/>
    <mergeCell ref="BA4:BA5"/>
    <mergeCell ref="AZ4:AZ5"/>
    <mergeCell ref="AA5:AD5"/>
    <mergeCell ref="AE5:AH5"/>
    <mergeCell ref="AI5:AL5"/>
    <mergeCell ref="BB4:BB5"/>
    <mergeCell ref="AJ4:AK4"/>
    <mergeCell ref="AY4:AY5"/>
    <mergeCell ref="S10:V10"/>
    <mergeCell ref="W11:Z11"/>
    <mergeCell ref="AA12:AD12"/>
    <mergeCell ref="AE13:AH13"/>
    <mergeCell ref="C6:F6"/>
    <mergeCell ref="G7:J7"/>
    <mergeCell ref="K8:N8"/>
    <mergeCell ref="O9:R9"/>
    <mergeCell ref="G23:J23"/>
    <mergeCell ref="C22:F22"/>
    <mergeCell ref="C21:F21"/>
    <mergeCell ref="G21:J21"/>
    <mergeCell ref="K21:N21"/>
    <mergeCell ref="O21:R21"/>
    <mergeCell ref="AY20:AY21"/>
    <mergeCell ref="AZ20:AZ21"/>
    <mergeCell ref="BA20:BA21"/>
    <mergeCell ref="X20:Y20"/>
    <mergeCell ref="W21:Z21"/>
    <mergeCell ref="AA21:AD21"/>
    <mergeCell ref="AE21:AH21"/>
    <mergeCell ref="S21:V21"/>
    <mergeCell ref="O25:R25"/>
    <mergeCell ref="AB20:AC20"/>
    <mergeCell ref="AF20:AG20"/>
    <mergeCell ref="A20:B21"/>
    <mergeCell ref="D20:E20"/>
    <mergeCell ref="H20:I20"/>
    <mergeCell ref="L20:M20"/>
    <mergeCell ref="P20:Q20"/>
    <mergeCell ref="T20:U20"/>
    <mergeCell ref="X36:Y36"/>
    <mergeCell ref="AB36:AC36"/>
    <mergeCell ref="AF36:AG36"/>
    <mergeCell ref="S26:V26"/>
    <mergeCell ref="W27:Z27"/>
    <mergeCell ref="AA28:AD28"/>
    <mergeCell ref="K24:N24"/>
    <mergeCell ref="AY36:AY37"/>
    <mergeCell ref="AZ36:AZ37"/>
    <mergeCell ref="BA36:BA37"/>
    <mergeCell ref="BC36:BC37"/>
    <mergeCell ref="A36:B37"/>
    <mergeCell ref="D36:E36"/>
    <mergeCell ref="H36:I36"/>
    <mergeCell ref="L36:M36"/>
    <mergeCell ref="P36:Q36"/>
    <mergeCell ref="T36:U36"/>
    <mergeCell ref="C37:F37"/>
    <mergeCell ref="G37:J37"/>
    <mergeCell ref="K37:N37"/>
    <mergeCell ref="O37:R37"/>
    <mergeCell ref="C38:F38"/>
    <mergeCell ref="G39:J39"/>
    <mergeCell ref="K40:N40"/>
    <mergeCell ref="O41:R41"/>
    <mergeCell ref="S42:V42"/>
    <mergeCell ref="W43:Z43"/>
    <mergeCell ref="S37:V37"/>
    <mergeCell ref="W37:Z37"/>
    <mergeCell ref="AA37:AD37"/>
    <mergeCell ref="AU48:AX48"/>
    <mergeCell ref="AU21:AX21"/>
    <mergeCell ref="AJ20:AK20"/>
    <mergeCell ref="BG36:BG37"/>
    <mergeCell ref="BB36:BB37"/>
    <mergeCell ref="AA44:AD44"/>
    <mergeCell ref="BD36:BD37"/>
    <mergeCell ref="AR36:AS36"/>
    <mergeCell ref="AN36:AO36"/>
    <mergeCell ref="AE29:AH29"/>
    <mergeCell ref="AE37:AH37"/>
    <mergeCell ref="AI37:AL37"/>
    <mergeCell ref="AU37:AX37"/>
    <mergeCell ref="BE36:BE37"/>
    <mergeCell ref="BB20:BB21"/>
    <mergeCell ref="BC20:BC21"/>
    <mergeCell ref="BD20:BD21"/>
    <mergeCell ref="BE20:BE21"/>
    <mergeCell ref="BG20:BG21"/>
    <mergeCell ref="BF36:BF37"/>
    <mergeCell ref="AM47:AP47"/>
    <mergeCell ref="AI46:AL46"/>
    <mergeCell ref="AE45:AH45"/>
    <mergeCell ref="AQ37:AT37"/>
    <mergeCell ref="AU17:AX17"/>
    <mergeCell ref="AI21:AL21"/>
    <mergeCell ref="AM21:AP21"/>
    <mergeCell ref="AQ21:AT21"/>
    <mergeCell ref="AM37:AP37"/>
    <mergeCell ref="AU33:AX33"/>
    <mergeCell ref="AV36:AW36"/>
    <mergeCell ref="AV20:AW20"/>
    <mergeCell ref="AM31:AP31"/>
    <mergeCell ref="AJ36:AK36"/>
  </mergeCells>
  <phoneticPr fontId="2"/>
  <pageMargins left="0.12" right="0.12" top="0.28999999999999998" bottom="0.24" header="0.3" footer="0.3"/>
  <pageSetup paperSize="9" scale="83" orientation="landscape" horizontalDpi="4294967293" r:id="rId1"/>
  <rowBreaks count="1" manualBreakCount="1">
    <brk id="49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組み分け</vt:lpstr>
      <vt:lpstr>試合日程</vt:lpstr>
      <vt:lpstr>スケジュール</vt:lpstr>
      <vt:lpstr>結果</vt:lpstr>
      <vt:lpstr>スケジュール!Print_Area</vt:lpstr>
      <vt:lpstr>結果!Print_Area</vt:lpstr>
      <vt:lpstr>試合日程!Print_Area</vt:lpstr>
      <vt:lpstr>組み分け!Print_Area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市川</dc:creator>
  <cp:lastModifiedBy>伊藤健作</cp:lastModifiedBy>
  <cp:lastPrinted>2019-11-21T05:33:57Z</cp:lastPrinted>
  <dcterms:created xsi:type="dcterms:W3CDTF">2004-06-01T12:59:19Z</dcterms:created>
  <dcterms:modified xsi:type="dcterms:W3CDTF">2024-04-19T12:51:17Z</dcterms:modified>
</cp:coreProperties>
</file>