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0730" windowHeight="11160" firstSheet="1" activeTab="5"/>
  </bookViews>
  <sheets>
    <sheet name="参加チーム" sheetId="11" r:id="rId1"/>
    <sheet name="組み分け" sheetId="3" r:id="rId2"/>
    <sheet name="日程表" sheetId="10" r:id="rId3"/>
    <sheet name="リーグスケジュール　１巡目" sheetId="8" r:id="rId4"/>
    <sheet name="リーグスケジュール２巡目" sheetId="15" r:id="rId5"/>
    <sheet name="結果　１巡目" sheetId="13" r:id="rId6"/>
    <sheet name="結果　2巡目" sheetId="14" r:id="rId7"/>
  </sheets>
  <definedNames>
    <definedName name="_xlnm.Print_Area" localSheetId="5">'結果　１巡目'!$A$1:$BG$83</definedName>
    <definedName name="_xlnm.Print_Area" localSheetId="6">'結果　2巡目'!$A$1:$BG$85</definedName>
    <definedName name="_xlnm.Print_Area" localSheetId="1">組み分け!$A$1:$O$35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1" i="15" l="1"/>
  <c r="B118" i="15"/>
  <c r="B115" i="15"/>
  <c r="AI90" i="15" s="1"/>
  <c r="B112" i="15"/>
  <c r="B109" i="15"/>
  <c r="B106" i="15"/>
  <c r="B103" i="15"/>
  <c r="B100" i="15"/>
  <c r="B97" i="15"/>
  <c r="B94" i="15"/>
  <c r="B91" i="15"/>
  <c r="AU90" i="15"/>
  <c r="AQ90" i="15"/>
  <c r="AM90" i="15"/>
  <c r="AE90" i="15"/>
  <c r="AA90" i="15"/>
  <c r="W90" i="15"/>
  <c r="S90" i="15"/>
  <c r="O90" i="15"/>
  <c r="K90" i="15"/>
  <c r="G90" i="15"/>
  <c r="C90" i="15"/>
  <c r="AV89" i="15"/>
  <c r="AR89" i="15"/>
  <c r="AN89" i="15"/>
  <c r="AJ89" i="15"/>
  <c r="AF89" i="15"/>
  <c r="AB89" i="15"/>
  <c r="X89" i="15"/>
  <c r="T89" i="15"/>
  <c r="P89" i="15"/>
  <c r="L89" i="15"/>
  <c r="H89" i="15"/>
  <c r="D89" i="15"/>
  <c r="B79" i="15"/>
  <c r="B76" i="15"/>
  <c r="B73" i="15"/>
  <c r="B70" i="15"/>
  <c r="B67" i="15"/>
  <c r="B64" i="15"/>
  <c r="B61" i="15"/>
  <c r="B58" i="15"/>
  <c r="B55" i="15"/>
  <c r="B52" i="15"/>
  <c r="B49" i="15"/>
  <c r="B46" i="15"/>
  <c r="AU45" i="15"/>
  <c r="AQ45" i="15"/>
  <c r="AM45" i="15"/>
  <c r="AI45" i="15"/>
  <c r="AE45" i="15"/>
  <c r="AA45" i="15"/>
  <c r="W45" i="15"/>
  <c r="S45" i="15"/>
  <c r="O45" i="15"/>
  <c r="K45" i="15"/>
  <c r="G45" i="15"/>
  <c r="C45" i="15"/>
  <c r="AV44" i="15"/>
  <c r="AR44" i="15"/>
  <c r="AN44" i="15"/>
  <c r="AJ44" i="15"/>
  <c r="AF44" i="15"/>
  <c r="AB44" i="15"/>
  <c r="X44" i="15"/>
  <c r="T44" i="15"/>
  <c r="P44" i="15"/>
  <c r="L44" i="15"/>
  <c r="H44" i="15"/>
  <c r="D44" i="15"/>
  <c r="B36" i="15"/>
  <c r="B33" i="15"/>
  <c r="B30" i="15"/>
  <c r="B27" i="15"/>
  <c r="B24" i="15"/>
  <c r="B21" i="15"/>
  <c r="B18" i="15"/>
  <c r="B15" i="15"/>
  <c r="B12" i="15"/>
  <c r="B9" i="15"/>
  <c r="B6" i="15"/>
  <c r="AU5" i="15"/>
  <c r="AQ5" i="15"/>
  <c r="AM5" i="15"/>
  <c r="AI5" i="15"/>
  <c r="AE5" i="15"/>
  <c r="AA5" i="15"/>
  <c r="W5" i="15"/>
  <c r="S5" i="15"/>
  <c r="O5" i="15"/>
  <c r="K5" i="15"/>
  <c r="G5" i="15"/>
  <c r="C5" i="15"/>
  <c r="AV4" i="15"/>
  <c r="AR4" i="15"/>
  <c r="AN4" i="15"/>
  <c r="AJ4" i="15"/>
  <c r="AF4" i="15"/>
  <c r="AB4" i="15"/>
  <c r="X4" i="15"/>
  <c r="T4" i="15"/>
  <c r="P4" i="15"/>
  <c r="L4" i="15"/>
  <c r="H4" i="15"/>
  <c r="D4" i="15"/>
  <c r="B121" i="8"/>
  <c r="AQ90" i="8" s="1"/>
  <c r="B79" i="8"/>
  <c r="AU45" i="8" s="1"/>
  <c r="B76" i="8"/>
  <c r="AV44" i="8"/>
  <c r="AU90" i="8"/>
  <c r="AV89" i="8"/>
  <c r="AU5" i="8"/>
  <c r="AV4" i="8"/>
  <c r="AU83" i="14"/>
  <c r="AQ83" i="14"/>
  <c r="AP83" i="14"/>
  <c r="AN83" i="14"/>
  <c r="AM83" i="14" s="1"/>
  <c r="AL83" i="14"/>
  <c r="AJ83" i="14"/>
  <c r="AI83" i="14"/>
  <c r="AH83" i="14"/>
  <c r="AF83" i="14"/>
  <c r="AE83" i="14"/>
  <c r="AD83" i="14"/>
  <c r="AB83" i="14"/>
  <c r="AA83" i="14"/>
  <c r="Z83" i="14"/>
  <c r="X83" i="14"/>
  <c r="W83" i="14" s="1"/>
  <c r="V83" i="14"/>
  <c r="S83" i="14" s="1"/>
  <c r="T83" i="14"/>
  <c r="R83" i="14"/>
  <c r="P83" i="14"/>
  <c r="O83" i="14" s="1"/>
  <c r="N83" i="14"/>
  <c r="L83" i="14"/>
  <c r="K83" i="14"/>
  <c r="J83" i="14"/>
  <c r="H83" i="14"/>
  <c r="G83" i="14"/>
  <c r="F83" i="14"/>
  <c r="D83" i="14"/>
  <c r="C83" i="14"/>
  <c r="AU82" i="14"/>
  <c r="AQ82" i="14"/>
  <c r="AP82" i="14"/>
  <c r="AN82" i="14"/>
  <c r="AM82" i="14" s="1"/>
  <c r="AL82" i="14"/>
  <c r="AJ82" i="14"/>
  <c r="AI82" i="14" s="1"/>
  <c r="AH82" i="14"/>
  <c r="AE82" i="14" s="1"/>
  <c r="AF82" i="14"/>
  <c r="AD82" i="14"/>
  <c r="AB82" i="14"/>
  <c r="AA82" i="14"/>
  <c r="Z82" i="14"/>
  <c r="X82" i="14"/>
  <c r="W82" i="14"/>
  <c r="V82" i="14"/>
  <c r="T82" i="14"/>
  <c r="S82" i="14"/>
  <c r="R82" i="14"/>
  <c r="P82" i="14"/>
  <c r="O82" i="14" s="1"/>
  <c r="N82" i="14"/>
  <c r="L82" i="14"/>
  <c r="K82" i="14" s="1"/>
  <c r="J82" i="14"/>
  <c r="H82" i="14"/>
  <c r="G82" i="14"/>
  <c r="F82" i="14"/>
  <c r="C82" i="14" s="1"/>
  <c r="D82" i="14"/>
  <c r="B82" i="14"/>
  <c r="AQ61" i="14" s="1"/>
  <c r="AU81" i="14"/>
  <c r="AQ81" i="14"/>
  <c r="AM81" i="14"/>
  <c r="AL81" i="14"/>
  <c r="AJ81" i="14"/>
  <c r="AI81" i="14"/>
  <c r="AH81" i="14"/>
  <c r="AF81" i="14"/>
  <c r="AE81" i="14" s="1"/>
  <c r="AD81" i="14"/>
  <c r="AB81" i="14"/>
  <c r="AA81" i="14"/>
  <c r="Z81" i="14"/>
  <c r="W81" i="14" s="1"/>
  <c r="X81" i="14"/>
  <c r="V81" i="14"/>
  <c r="T81" i="14"/>
  <c r="S81" i="14"/>
  <c r="R81" i="14"/>
  <c r="P81" i="14"/>
  <c r="O81" i="14"/>
  <c r="N81" i="14"/>
  <c r="K81" i="14" s="1"/>
  <c r="L81" i="14"/>
  <c r="J81" i="14"/>
  <c r="H81" i="14"/>
  <c r="G81" i="14" s="1"/>
  <c r="F81" i="14"/>
  <c r="D81" i="14"/>
  <c r="C81" i="14" s="1"/>
  <c r="AU80" i="14"/>
  <c r="AQ80" i="14"/>
  <c r="AM80" i="14"/>
  <c r="AL80" i="14"/>
  <c r="AJ80" i="14"/>
  <c r="AI80" i="14"/>
  <c r="AH80" i="14"/>
  <c r="AF80" i="14"/>
  <c r="AE80" i="14"/>
  <c r="AD80" i="14"/>
  <c r="AB80" i="14"/>
  <c r="AA80" i="14"/>
  <c r="Z80" i="14"/>
  <c r="X80" i="14"/>
  <c r="BC80" i="14" s="1"/>
  <c r="W80" i="14"/>
  <c r="V80" i="14"/>
  <c r="T80" i="14"/>
  <c r="S80" i="14" s="1"/>
  <c r="R80" i="14"/>
  <c r="P80" i="14"/>
  <c r="O80" i="14"/>
  <c r="N80" i="14"/>
  <c r="K80" i="14" s="1"/>
  <c r="L80" i="14"/>
  <c r="J80" i="14"/>
  <c r="G80" i="14" s="1"/>
  <c r="H80" i="14"/>
  <c r="F80" i="14"/>
  <c r="D80" i="14"/>
  <c r="C80" i="14"/>
  <c r="B80" i="14"/>
  <c r="AM61" i="14" s="1"/>
  <c r="AU79" i="14"/>
  <c r="AQ79" i="14"/>
  <c r="AM79" i="14"/>
  <c r="AI79" i="14"/>
  <c r="AH79" i="14"/>
  <c r="AF79" i="14"/>
  <c r="AE79" i="14"/>
  <c r="AD79" i="14"/>
  <c r="AB79" i="14"/>
  <c r="AA79" i="14"/>
  <c r="Z79" i="14"/>
  <c r="X79" i="14"/>
  <c r="W79" i="14"/>
  <c r="V79" i="14"/>
  <c r="T79" i="14"/>
  <c r="S79" i="14" s="1"/>
  <c r="R79" i="14"/>
  <c r="P79" i="14"/>
  <c r="O79" i="14" s="1"/>
  <c r="N79" i="14"/>
  <c r="L79" i="14"/>
  <c r="K79" i="14"/>
  <c r="J79" i="14"/>
  <c r="G79" i="14" s="1"/>
  <c r="H79" i="14"/>
  <c r="F79" i="14"/>
  <c r="D79" i="14"/>
  <c r="C79" i="14"/>
  <c r="AU78" i="14"/>
  <c r="AQ78" i="14"/>
  <c r="AM78" i="14"/>
  <c r="AI78" i="14"/>
  <c r="AH78" i="14"/>
  <c r="AF78" i="14"/>
  <c r="AE78" i="14"/>
  <c r="AD78" i="14"/>
  <c r="AB78" i="14"/>
  <c r="AA78" i="14"/>
  <c r="Z78" i="14"/>
  <c r="X78" i="14"/>
  <c r="W78" i="14" s="1"/>
  <c r="V78" i="14"/>
  <c r="T78" i="14"/>
  <c r="S78" i="14" s="1"/>
  <c r="R78" i="14"/>
  <c r="P78" i="14"/>
  <c r="O78" i="14" s="1"/>
  <c r="N78" i="14"/>
  <c r="L78" i="14"/>
  <c r="K78" i="14"/>
  <c r="J78" i="14"/>
  <c r="BD78" i="14" s="1"/>
  <c r="H78" i="14"/>
  <c r="G78" i="14"/>
  <c r="F78" i="14"/>
  <c r="D78" i="14"/>
  <c r="C78" i="14" s="1"/>
  <c r="B78" i="14"/>
  <c r="AI61" i="14" s="1"/>
  <c r="AU77" i="14"/>
  <c r="AQ77" i="14"/>
  <c r="AM77" i="14"/>
  <c r="AI77" i="14"/>
  <c r="AE77" i="14"/>
  <c r="AD77" i="14"/>
  <c r="AB77" i="14"/>
  <c r="AA77" i="14"/>
  <c r="Z77" i="14"/>
  <c r="X77" i="14"/>
  <c r="W77" i="14"/>
  <c r="V77" i="14"/>
  <c r="T77" i="14"/>
  <c r="S77" i="14"/>
  <c r="R77" i="14"/>
  <c r="P77" i="14"/>
  <c r="O77" i="14" s="1"/>
  <c r="N77" i="14"/>
  <c r="L77" i="14"/>
  <c r="K77" i="14" s="1"/>
  <c r="J77" i="14"/>
  <c r="G77" i="14" s="1"/>
  <c r="H77" i="14"/>
  <c r="F77" i="14"/>
  <c r="D77" i="14"/>
  <c r="C77" i="14"/>
  <c r="AU76" i="14"/>
  <c r="AQ76" i="14"/>
  <c r="AM76" i="14"/>
  <c r="AI76" i="14"/>
  <c r="AE76" i="14"/>
  <c r="AD76" i="14"/>
  <c r="AB76" i="14"/>
  <c r="AA76" i="14"/>
  <c r="Z76" i="14"/>
  <c r="X76" i="14"/>
  <c r="W76" i="14"/>
  <c r="V76" i="14"/>
  <c r="S76" i="14" s="1"/>
  <c r="T76" i="14"/>
  <c r="R76" i="14"/>
  <c r="P76" i="14"/>
  <c r="O76" i="14" s="1"/>
  <c r="N76" i="14"/>
  <c r="K76" i="14" s="1"/>
  <c r="L76" i="14"/>
  <c r="J76" i="14"/>
  <c r="BD76" i="14" s="1"/>
  <c r="H76" i="14"/>
  <c r="G76" i="14"/>
  <c r="F76" i="14"/>
  <c r="D76" i="14"/>
  <c r="C76" i="14"/>
  <c r="B76" i="14"/>
  <c r="AE61" i="14" s="1"/>
  <c r="AU75" i="14"/>
  <c r="AQ75" i="14"/>
  <c r="AM75" i="14"/>
  <c r="AI75" i="14"/>
  <c r="AE75" i="14"/>
  <c r="AA75" i="14"/>
  <c r="Z75" i="14"/>
  <c r="W75" i="14" s="1"/>
  <c r="X75" i="14"/>
  <c r="V75" i="14"/>
  <c r="T75" i="14"/>
  <c r="S75" i="14"/>
  <c r="R75" i="14"/>
  <c r="P75" i="14"/>
  <c r="O75" i="14"/>
  <c r="N75" i="14"/>
  <c r="L75" i="14"/>
  <c r="K75" i="14" s="1"/>
  <c r="J75" i="14"/>
  <c r="H75" i="14"/>
  <c r="G75" i="14"/>
  <c r="F75" i="14"/>
  <c r="D75" i="14"/>
  <c r="C75" i="14" s="1"/>
  <c r="AU74" i="14"/>
  <c r="AQ74" i="14"/>
  <c r="AM74" i="14"/>
  <c r="AI74" i="14"/>
  <c r="AE74" i="14"/>
  <c r="AA74" i="14"/>
  <c r="Z74" i="14"/>
  <c r="X74" i="14"/>
  <c r="W74" i="14"/>
  <c r="V74" i="14"/>
  <c r="T74" i="14"/>
  <c r="S74" i="14"/>
  <c r="R74" i="14"/>
  <c r="BD74" i="14" s="1"/>
  <c r="P74" i="14"/>
  <c r="BC74" i="14" s="1"/>
  <c r="BE74" i="14" s="1"/>
  <c r="O74" i="14"/>
  <c r="N74" i="14"/>
  <c r="L74" i="14"/>
  <c r="K74" i="14" s="1"/>
  <c r="J74" i="14"/>
  <c r="H74" i="14"/>
  <c r="G74" i="14" s="1"/>
  <c r="F74" i="14"/>
  <c r="C74" i="14" s="1"/>
  <c r="AY74" i="14" s="1"/>
  <c r="D74" i="14"/>
  <c r="B74" i="14"/>
  <c r="AU73" i="14"/>
  <c r="AQ73" i="14"/>
  <c r="AM73" i="14"/>
  <c r="AI73" i="14"/>
  <c r="AE73" i="14"/>
  <c r="AA73" i="14"/>
  <c r="W73" i="14"/>
  <c r="V73" i="14"/>
  <c r="T73" i="14"/>
  <c r="S73" i="14"/>
  <c r="R73" i="14"/>
  <c r="P73" i="14"/>
  <c r="O73" i="14"/>
  <c r="N73" i="14"/>
  <c r="L73" i="14"/>
  <c r="K73" i="14"/>
  <c r="J73" i="14"/>
  <c r="H73" i="14"/>
  <c r="G73" i="14"/>
  <c r="F73" i="14"/>
  <c r="D73" i="14"/>
  <c r="C73" i="14"/>
  <c r="AU72" i="14"/>
  <c r="AQ72" i="14"/>
  <c r="AM72" i="14"/>
  <c r="AI72" i="14"/>
  <c r="AE72" i="14"/>
  <c r="AA72" i="14"/>
  <c r="W72" i="14"/>
  <c r="V72" i="14"/>
  <c r="T72" i="14"/>
  <c r="S72" i="14" s="1"/>
  <c r="R72" i="14"/>
  <c r="P72" i="14"/>
  <c r="O72" i="14" s="1"/>
  <c r="N72" i="14"/>
  <c r="K72" i="14" s="1"/>
  <c r="L72" i="14"/>
  <c r="J72" i="14"/>
  <c r="H72" i="14"/>
  <c r="G72" i="14"/>
  <c r="F72" i="14"/>
  <c r="D72" i="14"/>
  <c r="C72" i="14"/>
  <c r="B72" i="14"/>
  <c r="W61" i="14" s="1"/>
  <c r="AU71" i="14"/>
  <c r="AQ71" i="14"/>
  <c r="AM71" i="14"/>
  <c r="AI71" i="14"/>
  <c r="AE71" i="14"/>
  <c r="AA71" i="14"/>
  <c r="W71" i="14"/>
  <c r="S71" i="14"/>
  <c r="R71" i="14"/>
  <c r="P71" i="14"/>
  <c r="O71" i="14"/>
  <c r="N71" i="14"/>
  <c r="L71" i="14"/>
  <c r="K71" i="14"/>
  <c r="J71" i="14"/>
  <c r="H71" i="14"/>
  <c r="G71" i="14" s="1"/>
  <c r="F71" i="14"/>
  <c r="D71" i="14"/>
  <c r="C71" i="14"/>
  <c r="AU70" i="14"/>
  <c r="AQ70" i="14"/>
  <c r="AM70" i="14"/>
  <c r="AI70" i="14"/>
  <c r="AE70" i="14"/>
  <c r="AA70" i="14"/>
  <c r="W70" i="14"/>
  <c r="S70" i="14"/>
  <c r="R70" i="14"/>
  <c r="P70" i="14"/>
  <c r="O70" i="14" s="1"/>
  <c r="N70" i="14"/>
  <c r="L70" i="14"/>
  <c r="K70" i="14"/>
  <c r="J70" i="14"/>
  <c r="H70" i="14"/>
  <c r="G70" i="14" s="1"/>
  <c r="F70" i="14"/>
  <c r="D70" i="14"/>
  <c r="C70" i="14" s="1"/>
  <c r="BA70" i="14" s="1"/>
  <c r="B70" i="14"/>
  <c r="AU69" i="14"/>
  <c r="AQ69" i="14"/>
  <c r="AM69" i="14"/>
  <c r="AI69" i="14"/>
  <c r="AE69" i="14"/>
  <c r="AA69" i="14"/>
  <c r="W69" i="14"/>
  <c r="S69" i="14"/>
  <c r="N69" i="14"/>
  <c r="L69" i="14"/>
  <c r="K69" i="14" s="1"/>
  <c r="J69" i="14"/>
  <c r="H69" i="14"/>
  <c r="G69" i="14" s="1"/>
  <c r="F69" i="14"/>
  <c r="D69" i="14"/>
  <c r="C69" i="14" s="1"/>
  <c r="AU68" i="14"/>
  <c r="AQ68" i="14"/>
  <c r="AM68" i="14"/>
  <c r="AI68" i="14"/>
  <c r="AE68" i="14"/>
  <c r="AA68" i="14"/>
  <c r="W68" i="14"/>
  <c r="S68" i="14"/>
  <c r="N68" i="14"/>
  <c r="L68" i="14"/>
  <c r="K68" i="14"/>
  <c r="J68" i="14"/>
  <c r="H68" i="14"/>
  <c r="G68" i="14"/>
  <c r="F68" i="14"/>
  <c r="D68" i="14"/>
  <c r="C68" i="14"/>
  <c r="AY68" i="14" s="1"/>
  <c r="B68" i="14"/>
  <c r="O61" i="14" s="1"/>
  <c r="AU67" i="14"/>
  <c r="AQ67" i="14"/>
  <c r="AM67" i="14"/>
  <c r="AI67" i="14"/>
  <c r="AE67" i="14"/>
  <c r="AA67" i="14"/>
  <c r="W67" i="14"/>
  <c r="S67" i="14"/>
  <c r="O67" i="14"/>
  <c r="J67" i="14"/>
  <c r="H67" i="14"/>
  <c r="G67" i="14"/>
  <c r="F67" i="14"/>
  <c r="D67" i="14"/>
  <c r="C67" i="14" s="1"/>
  <c r="AU66" i="14"/>
  <c r="AQ66" i="14"/>
  <c r="AM66" i="14"/>
  <c r="AI66" i="14"/>
  <c r="AE66" i="14"/>
  <c r="AA66" i="14"/>
  <c r="W66" i="14"/>
  <c r="S66" i="14"/>
  <c r="O66" i="14"/>
  <c r="J66" i="14"/>
  <c r="H66" i="14"/>
  <c r="F66" i="14"/>
  <c r="D66" i="14"/>
  <c r="C66" i="14"/>
  <c r="B66" i="14"/>
  <c r="AU65" i="14"/>
  <c r="AQ65" i="14"/>
  <c r="AM65" i="14"/>
  <c r="AI65" i="14"/>
  <c r="AE65" i="14"/>
  <c r="AA65" i="14"/>
  <c r="W65" i="14"/>
  <c r="S65" i="14"/>
  <c r="O65" i="14"/>
  <c r="K65" i="14"/>
  <c r="F65" i="14"/>
  <c r="D65" i="14"/>
  <c r="C65" i="14" s="1"/>
  <c r="BD64" i="14"/>
  <c r="AU64" i="14"/>
  <c r="AQ64" i="14"/>
  <c r="AM64" i="14"/>
  <c r="AI64" i="14"/>
  <c r="AZ64" i="14" s="1"/>
  <c r="AE64" i="14"/>
  <c r="AA64" i="14"/>
  <c r="W64" i="14"/>
  <c r="S64" i="14"/>
  <c r="O64" i="14"/>
  <c r="K64" i="14"/>
  <c r="F64" i="14"/>
  <c r="C64" i="14" s="1"/>
  <c r="D64" i="14"/>
  <c r="BC64" i="14" s="1"/>
  <c r="BE64" i="14" s="1"/>
  <c r="B64" i="14"/>
  <c r="G61" i="14" s="1"/>
  <c r="AU63" i="14"/>
  <c r="AQ63" i="14"/>
  <c r="AM63" i="14"/>
  <c r="AI63" i="14"/>
  <c r="AE63" i="14"/>
  <c r="AA63" i="14"/>
  <c r="W63" i="14"/>
  <c r="S63" i="14"/>
  <c r="O63" i="14"/>
  <c r="K63" i="14"/>
  <c r="G63" i="14"/>
  <c r="BD62" i="14"/>
  <c r="BC62" i="14"/>
  <c r="BE62" i="14" s="1"/>
  <c r="AU62" i="14"/>
  <c r="AQ62" i="14"/>
  <c r="BA62" i="14" s="1"/>
  <c r="AM62" i="14"/>
  <c r="AI62" i="14"/>
  <c r="AE62" i="14"/>
  <c r="AA62" i="14"/>
  <c r="W62" i="14"/>
  <c r="S62" i="14"/>
  <c r="O62" i="14"/>
  <c r="K62" i="14"/>
  <c r="G62" i="14"/>
  <c r="B62" i="14"/>
  <c r="C61" i="14" s="1"/>
  <c r="AU61" i="14"/>
  <c r="AA61" i="14"/>
  <c r="S61" i="14"/>
  <c r="K61" i="14"/>
  <c r="AV60" i="14"/>
  <c r="AR60" i="14"/>
  <c r="AN60" i="14"/>
  <c r="AJ60" i="14"/>
  <c r="AF60" i="14"/>
  <c r="AB60" i="14"/>
  <c r="X60" i="14"/>
  <c r="T60" i="14"/>
  <c r="P60" i="14"/>
  <c r="L60" i="14"/>
  <c r="H60" i="14"/>
  <c r="D60" i="14"/>
  <c r="AU57" i="14"/>
  <c r="AT57" i="14"/>
  <c r="AR57" i="14"/>
  <c r="AQ57" i="14" s="1"/>
  <c r="AP57" i="14"/>
  <c r="AM57" i="14" s="1"/>
  <c r="AN57" i="14"/>
  <c r="AL57" i="14"/>
  <c r="AI57" i="14" s="1"/>
  <c r="AJ57" i="14"/>
  <c r="AH57" i="14"/>
  <c r="AF57" i="14"/>
  <c r="AE57" i="14"/>
  <c r="AD57" i="14"/>
  <c r="AB57" i="14"/>
  <c r="AA57" i="14" s="1"/>
  <c r="Z57" i="14"/>
  <c r="X57" i="14"/>
  <c r="W57" i="14"/>
  <c r="V57" i="14"/>
  <c r="T57" i="14"/>
  <c r="S57" i="14" s="1"/>
  <c r="R57" i="14"/>
  <c r="P57" i="14"/>
  <c r="O57" i="14"/>
  <c r="N57" i="14"/>
  <c r="K57" i="14" s="1"/>
  <c r="L57" i="14"/>
  <c r="J57" i="14"/>
  <c r="H57" i="14"/>
  <c r="F57" i="14"/>
  <c r="D57" i="14"/>
  <c r="C57" i="14"/>
  <c r="AU56" i="14"/>
  <c r="AT56" i="14"/>
  <c r="AR56" i="14"/>
  <c r="AQ56" i="14" s="1"/>
  <c r="AP56" i="14"/>
  <c r="AN56" i="14"/>
  <c r="AM56" i="14"/>
  <c r="AL56" i="14"/>
  <c r="AJ56" i="14"/>
  <c r="AI56" i="14"/>
  <c r="AH56" i="14"/>
  <c r="AF56" i="14"/>
  <c r="AE56" i="14"/>
  <c r="AD56" i="14"/>
  <c r="AB56" i="14"/>
  <c r="AA56" i="14"/>
  <c r="Z56" i="14"/>
  <c r="X56" i="14"/>
  <c r="W56" i="14"/>
  <c r="V56" i="14"/>
  <c r="T56" i="14"/>
  <c r="S56" i="14" s="1"/>
  <c r="R56" i="14"/>
  <c r="P56" i="14"/>
  <c r="O56" i="14" s="1"/>
  <c r="N56" i="14"/>
  <c r="K56" i="14" s="1"/>
  <c r="L56" i="14"/>
  <c r="J56" i="14"/>
  <c r="H56" i="14"/>
  <c r="G56" i="14" s="1"/>
  <c r="F56" i="14"/>
  <c r="D56" i="14"/>
  <c r="C56" i="14"/>
  <c r="B56" i="14"/>
  <c r="AU33" i="14" s="1"/>
  <c r="AU55" i="14"/>
  <c r="AQ55" i="14"/>
  <c r="AP55" i="14"/>
  <c r="AN55" i="14"/>
  <c r="AM55" i="14" s="1"/>
  <c r="AL55" i="14"/>
  <c r="AJ55" i="14"/>
  <c r="AI55" i="14" s="1"/>
  <c r="AH55" i="14"/>
  <c r="AF55" i="14"/>
  <c r="AE55" i="14" s="1"/>
  <c r="AD55" i="14"/>
  <c r="AB55" i="14"/>
  <c r="AA55" i="14" s="1"/>
  <c r="Z55" i="14"/>
  <c r="X55" i="14"/>
  <c r="W55" i="14" s="1"/>
  <c r="V55" i="14"/>
  <c r="T55" i="14"/>
  <c r="S55" i="14"/>
  <c r="R55" i="14"/>
  <c r="P55" i="14"/>
  <c r="O55" i="14"/>
  <c r="N55" i="14"/>
  <c r="L55" i="14"/>
  <c r="K55" i="14"/>
  <c r="J55" i="14"/>
  <c r="H55" i="14"/>
  <c r="G55" i="14" s="1"/>
  <c r="F55" i="14"/>
  <c r="C55" i="14" s="1"/>
  <c r="D55" i="14"/>
  <c r="AU54" i="14"/>
  <c r="AQ54" i="14"/>
  <c r="AP54" i="14"/>
  <c r="AN54" i="14"/>
  <c r="AM54" i="14"/>
  <c r="AL54" i="14"/>
  <c r="AJ54" i="14"/>
  <c r="AI54" i="14" s="1"/>
  <c r="AH54" i="14"/>
  <c r="AF54" i="14"/>
  <c r="AE54" i="14"/>
  <c r="AD54" i="14"/>
  <c r="AB54" i="14"/>
  <c r="AA54" i="14"/>
  <c r="Z54" i="14"/>
  <c r="X54" i="14"/>
  <c r="W54" i="14"/>
  <c r="V54" i="14"/>
  <c r="T54" i="14"/>
  <c r="S54" i="14" s="1"/>
  <c r="R54" i="14"/>
  <c r="P54" i="14"/>
  <c r="O54" i="14"/>
  <c r="N54" i="14"/>
  <c r="L54" i="14"/>
  <c r="K54" i="14" s="1"/>
  <c r="J54" i="14"/>
  <c r="BD54" i="14" s="1"/>
  <c r="H54" i="14"/>
  <c r="F54" i="14"/>
  <c r="C54" i="14" s="1"/>
  <c r="D54" i="14"/>
  <c r="B54" i="14"/>
  <c r="AQ33" i="14" s="1"/>
  <c r="AU53" i="14"/>
  <c r="AQ53" i="14"/>
  <c r="AM53" i="14"/>
  <c r="AL53" i="14"/>
  <c r="AJ53" i="14"/>
  <c r="AI53" i="14"/>
  <c r="AH53" i="14"/>
  <c r="AF53" i="14"/>
  <c r="AE53" i="14" s="1"/>
  <c r="AD53" i="14"/>
  <c r="AB53" i="14"/>
  <c r="AA53" i="14" s="1"/>
  <c r="Z53" i="14"/>
  <c r="W53" i="14" s="1"/>
  <c r="X53" i="14"/>
  <c r="V53" i="14"/>
  <c r="T53" i="14"/>
  <c r="S53" i="14" s="1"/>
  <c r="R53" i="14"/>
  <c r="P53" i="14"/>
  <c r="O53" i="14" s="1"/>
  <c r="N53" i="14"/>
  <c r="L53" i="14"/>
  <c r="K53" i="14" s="1"/>
  <c r="J53" i="14"/>
  <c r="H53" i="14"/>
  <c r="G53" i="14" s="1"/>
  <c r="F53" i="14"/>
  <c r="D53" i="14"/>
  <c r="C53" i="14" s="1"/>
  <c r="BC52" i="14"/>
  <c r="AU52" i="14"/>
  <c r="AQ52" i="14"/>
  <c r="AM52" i="14"/>
  <c r="AL52" i="14"/>
  <c r="AJ52" i="14"/>
  <c r="AI52" i="14"/>
  <c r="AH52" i="14"/>
  <c r="AF52" i="14"/>
  <c r="AE52" i="14"/>
  <c r="AD52" i="14"/>
  <c r="AB52" i="14"/>
  <c r="AA52" i="14"/>
  <c r="Z52" i="14"/>
  <c r="W52" i="14" s="1"/>
  <c r="X52" i="14"/>
  <c r="V52" i="14"/>
  <c r="T52" i="14"/>
  <c r="S52" i="14" s="1"/>
  <c r="R52" i="14"/>
  <c r="P52" i="14"/>
  <c r="O52" i="14" s="1"/>
  <c r="N52" i="14"/>
  <c r="K52" i="14" s="1"/>
  <c r="L52" i="14"/>
  <c r="J52" i="14"/>
  <c r="H52" i="14"/>
  <c r="G52" i="14"/>
  <c r="F52" i="14"/>
  <c r="D52" i="14"/>
  <c r="C52" i="14"/>
  <c r="B52" i="14"/>
  <c r="AM33" i="14" s="1"/>
  <c r="AU51" i="14"/>
  <c r="AQ51" i="14"/>
  <c r="AM51" i="14"/>
  <c r="AI51" i="14"/>
  <c r="AH51" i="14"/>
  <c r="AF51" i="14"/>
  <c r="AE51" i="14"/>
  <c r="AD51" i="14"/>
  <c r="AB51" i="14"/>
  <c r="AA51" i="14"/>
  <c r="Z51" i="14"/>
  <c r="X51" i="14"/>
  <c r="W51" i="14"/>
  <c r="V51" i="14"/>
  <c r="T51" i="14"/>
  <c r="S51" i="14"/>
  <c r="R51" i="14"/>
  <c r="P51" i="14"/>
  <c r="O51" i="14" s="1"/>
  <c r="N51" i="14"/>
  <c r="L51" i="14"/>
  <c r="K51" i="14" s="1"/>
  <c r="J51" i="14"/>
  <c r="G51" i="14" s="1"/>
  <c r="H51" i="14"/>
  <c r="F51" i="14"/>
  <c r="D51" i="14"/>
  <c r="C51" i="14"/>
  <c r="AU50" i="14"/>
  <c r="AQ50" i="14"/>
  <c r="AM50" i="14"/>
  <c r="AI50" i="14"/>
  <c r="AH50" i="14"/>
  <c r="AF50" i="14"/>
  <c r="AE50" i="14" s="1"/>
  <c r="AD50" i="14"/>
  <c r="AB50" i="14"/>
  <c r="AA50" i="14" s="1"/>
  <c r="Z50" i="14"/>
  <c r="X50" i="14"/>
  <c r="W50" i="14" s="1"/>
  <c r="V50" i="14"/>
  <c r="T50" i="14"/>
  <c r="S50" i="14" s="1"/>
  <c r="R50" i="14"/>
  <c r="P50" i="14"/>
  <c r="O50" i="14" s="1"/>
  <c r="N50" i="14"/>
  <c r="L50" i="14"/>
  <c r="K50" i="14"/>
  <c r="J50" i="14"/>
  <c r="G50" i="14" s="1"/>
  <c r="H50" i="14"/>
  <c r="F50" i="14"/>
  <c r="D50" i="14"/>
  <c r="B50" i="14"/>
  <c r="AI33" i="14" s="1"/>
  <c r="AU49" i="14"/>
  <c r="AQ49" i="14"/>
  <c r="AM49" i="14"/>
  <c r="AI49" i="14"/>
  <c r="AE49" i="14"/>
  <c r="AD49" i="14"/>
  <c r="AB49" i="14"/>
  <c r="AA49" i="14"/>
  <c r="Z49" i="14"/>
  <c r="X49" i="14"/>
  <c r="W49" i="14"/>
  <c r="V49" i="14"/>
  <c r="T49" i="14"/>
  <c r="S49" i="14" s="1"/>
  <c r="R49" i="14"/>
  <c r="P49" i="14"/>
  <c r="O49" i="14" s="1"/>
  <c r="N49" i="14"/>
  <c r="L49" i="14"/>
  <c r="K49" i="14" s="1"/>
  <c r="J49" i="14"/>
  <c r="G49" i="14" s="1"/>
  <c r="H49" i="14"/>
  <c r="F49" i="14"/>
  <c r="D49" i="14"/>
  <c r="C49" i="14"/>
  <c r="BD48" i="14"/>
  <c r="AU48" i="14"/>
  <c r="AQ48" i="14"/>
  <c r="AM48" i="14"/>
  <c r="AI48" i="14"/>
  <c r="AE48" i="14"/>
  <c r="AD48" i="14"/>
  <c r="AB48" i="14"/>
  <c r="AA48" i="14"/>
  <c r="Z48" i="14"/>
  <c r="X48" i="14"/>
  <c r="W48" i="14"/>
  <c r="V48" i="14"/>
  <c r="T48" i="14"/>
  <c r="S48" i="14" s="1"/>
  <c r="R48" i="14"/>
  <c r="P48" i="14"/>
  <c r="O48" i="14" s="1"/>
  <c r="N48" i="14"/>
  <c r="K48" i="14" s="1"/>
  <c r="L48" i="14"/>
  <c r="J48" i="14"/>
  <c r="H48" i="14"/>
  <c r="G48" i="14" s="1"/>
  <c r="F48" i="14"/>
  <c r="C48" i="14" s="1"/>
  <c r="D48" i="14"/>
  <c r="B48" i="14"/>
  <c r="AE33" i="14" s="1"/>
  <c r="AU47" i="14"/>
  <c r="AQ47" i="14"/>
  <c r="AM47" i="14"/>
  <c r="AI47" i="14"/>
  <c r="AE47" i="14"/>
  <c r="AA47" i="14"/>
  <c r="Z47" i="14"/>
  <c r="W47" i="14" s="1"/>
  <c r="X47" i="14"/>
  <c r="V47" i="14"/>
  <c r="T47" i="14"/>
  <c r="S47" i="14" s="1"/>
  <c r="R47" i="14"/>
  <c r="P47" i="14"/>
  <c r="O47" i="14" s="1"/>
  <c r="N47" i="14"/>
  <c r="L47" i="14"/>
  <c r="K47" i="14" s="1"/>
  <c r="J47" i="14"/>
  <c r="H47" i="14"/>
  <c r="G47" i="14" s="1"/>
  <c r="F47" i="14"/>
  <c r="D47" i="14"/>
  <c r="C47" i="14" s="1"/>
  <c r="BC46" i="14"/>
  <c r="AU46" i="14"/>
  <c r="AQ46" i="14"/>
  <c r="AM46" i="14"/>
  <c r="AI46" i="14"/>
  <c r="AE46" i="14"/>
  <c r="AA46" i="14"/>
  <c r="Z46" i="14"/>
  <c r="X46" i="14"/>
  <c r="W46" i="14"/>
  <c r="V46" i="14"/>
  <c r="T46" i="14"/>
  <c r="S46" i="14"/>
  <c r="R46" i="14"/>
  <c r="O46" i="14" s="1"/>
  <c r="P46" i="14"/>
  <c r="N46" i="14"/>
  <c r="L46" i="14"/>
  <c r="K46" i="14" s="1"/>
  <c r="J46" i="14"/>
  <c r="H46" i="14"/>
  <c r="G46" i="14" s="1"/>
  <c r="F46" i="14"/>
  <c r="C46" i="14" s="1"/>
  <c r="D46" i="14"/>
  <c r="B46" i="14"/>
  <c r="AA33" i="14" s="1"/>
  <c r="AU45" i="14"/>
  <c r="AQ45" i="14"/>
  <c r="AM45" i="14"/>
  <c r="AI45" i="14"/>
  <c r="AE45" i="14"/>
  <c r="AA45" i="14"/>
  <c r="W45" i="14"/>
  <c r="V45" i="14"/>
  <c r="T45" i="14"/>
  <c r="S45" i="14"/>
  <c r="R45" i="14"/>
  <c r="P45" i="14"/>
  <c r="O45" i="14"/>
  <c r="N45" i="14"/>
  <c r="L45" i="14"/>
  <c r="K45" i="14"/>
  <c r="J45" i="14"/>
  <c r="H45" i="14"/>
  <c r="G45" i="14"/>
  <c r="F45" i="14"/>
  <c r="D45" i="14"/>
  <c r="C45" i="14"/>
  <c r="AU44" i="14"/>
  <c r="AQ44" i="14"/>
  <c r="AM44" i="14"/>
  <c r="AI44" i="14"/>
  <c r="AE44" i="14"/>
  <c r="AA44" i="14"/>
  <c r="W44" i="14"/>
  <c r="V44" i="14"/>
  <c r="T44" i="14"/>
  <c r="S44" i="14" s="1"/>
  <c r="R44" i="14"/>
  <c r="P44" i="14"/>
  <c r="O44" i="14" s="1"/>
  <c r="N44" i="14"/>
  <c r="K44" i="14" s="1"/>
  <c r="L44" i="14"/>
  <c r="J44" i="14"/>
  <c r="H44" i="14"/>
  <c r="BC44" i="14" s="1"/>
  <c r="G44" i="14"/>
  <c r="F44" i="14"/>
  <c r="C44" i="14" s="1"/>
  <c r="D44" i="14"/>
  <c r="B44" i="14"/>
  <c r="W33" i="14" s="1"/>
  <c r="AU43" i="14"/>
  <c r="AQ43" i="14"/>
  <c r="AM43" i="14"/>
  <c r="AI43" i="14"/>
  <c r="AE43" i="14"/>
  <c r="AA43" i="14"/>
  <c r="W43" i="14"/>
  <c r="S43" i="14"/>
  <c r="R43" i="14"/>
  <c r="P43" i="14"/>
  <c r="O43" i="14"/>
  <c r="N43" i="14"/>
  <c r="L43" i="14"/>
  <c r="K43" i="14" s="1"/>
  <c r="J43" i="14"/>
  <c r="H43" i="14"/>
  <c r="G43" i="14" s="1"/>
  <c r="F43" i="14"/>
  <c r="D43" i="14"/>
  <c r="C43" i="14"/>
  <c r="AU42" i="14"/>
  <c r="AQ42" i="14"/>
  <c r="AM42" i="14"/>
  <c r="AI42" i="14"/>
  <c r="AE42" i="14"/>
  <c r="AA42" i="14"/>
  <c r="W42" i="14"/>
  <c r="S42" i="14"/>
  <c r="R42" i="14"/>
  <c r="P42" i="14"/>
  <c r="O42" i="14" s="1"/>
  <c r="N42" i="14"/>
  <c r="L42" i="14"/>
  <c r="K42" i="14"/>
  <c r="J42" i="14"/>
  <c r="H42" i="14"/>
  <c r="G42" i="14"/>
  <c r="F42" i="14"/>
  <c r="D42" i="14"/>
  <c r="C42" i="14" s="1"/>
  <c r="AZ42" i="14" s="1"/>
  <c r="B42" i="14"/>
  <c r="AU41" i="14"/>
  <c r="AQ41" i="14"/>
  <c r="AM41" i="14"/>
  <c r="AI41" i="14"/>
  <c r="AE41" i="14"/>
  <c r="AA41" i="14"/>
  <c r="W41" i="14"/>
  <c r="S41" i="14"/>
  <c r="N41" i="14"/>
  <c r="L41" i="14"/>
  <c r="K41" i="14"/>
  <c r="J41" i="14"/>
  <c r="H41" i="14"/>
  <c r="G41" i="14"/>
  <c r="F41" i="14"/>
  <c r="D41" i="14"/>
  <c r="C41" i="14" s="1"/>
  <c r="AU40" i="14"/>
  <c r="AQ40" i="14"/>
  <c r="AM40" i="14"/>
  <c r="AI40" i="14"/>
  <c r="AE40" i="14"/>
  <c r="AA40" i="14"/>
  <c r="W40" i="14"/>
  <c r="S40" i="14"/>
  <c r="N40" i="14"/>
  <c r="L40" i="14"/>
  <c r="K40" i="14"/>
  <c r="J40" i="14"/>
  <c r="H40" i="14"/>
  <c r="G40" i="14"/>
  <c r="F40" i="14"/>
  <c r="BD40" i="14" s="1"/>
  <c r="D40" i="14"/>
  <c r="C40" i="14" s="1"/>
  <c r="B40" i="14"/>
  <c r="O33" i="14" s="1"/>
  <c r="AU39" i="14"/>
  <c r="AQ39" i="14"/>
  <c r="AM39" i="14"/>
  <c r="AI39" i="14"/>
  <c r="AE39" i="14"/>
  <c r="AA39" i="14"/>
  <c r="W39" i="14"/>
  <c r="S39" i="14"/>
  <c r="O39" i="14"/>
  <c r="J39" i="14"/>
  <c r="H39" i="14"/>
  <c r="G39" i="14"/>
  <c r="F39" i="14"/>
  <c r="D39" i="14"/>
  <c r="C39" i="14" s="1"/>
  <c r="AU38" i="14"/>
  <c r="AQ38" i="14"/>
  <c r="AM38" i="14"/>
  <c r="AI38" i="14"/>
  <c r="AE38" i="14"/>
  <c r="AA38" i="14"/>
  <c r="W38" i="14"/>
  <c r="S38" i="14"/>
  <c r="O38" i="14"/>
  <c r="J38" i="14"/>
  <c r="H38" i="14"/>
  <c r="F38" i="14"/>
  <c r="D38" i="14"/>
  <c r="C38" i="14" s="1"/>
  <c r="B38" i="14"/>
  <c r="AU37" i="14"/>
  <c r="AQ37" i="14"/>
  <c r="AM37" i="14"/>
  <c r="AI37" i="14"/>
  <c r="AE37" i="14"/>
  <c r="AA37" i="14"/>
  <c r="W37" i="14"/>
  <c r="S37" i="14"/>
  <c r="O37" i="14"/>
  <c r="K37" i="14"/>
  <c r="F37" i="14"/>
  <c r="D37" i="14"/>
  <c r="C37" i="14" s="1"/>
  <c r="BD36" i="14"/>
  <c r="BA36" i="14"/>
  <c r="AU36" i="14"/>
  <c r="AQ36" i="14"/>
  <c r="AM36" i="14"/>
  <c r="AI36" i="14"/>
  <c r="AE36" i="14"/>
  <c r="AA36" i="14"/>
  <c r="W36" i="14"/>
  <c r="S36" i="14"/>
  <c r="O36" i="14"/>
  <c r="K36" i="14"/>
  <c r="F36" i="14"/>
  <c r="C36" i="14" s="1"/>
  <c r="AZ36" i="14" s="1"/>
  <c r="D36" i="14"/>
  <c r="BC36" i="14" s="1"/>
  <c r="BE36" i="14" s="1"/>
  <c r="B36" i="14"/>
  <c r="G33" i="14" s="1"/>
  <c r="AU35" i="14"/>
  <c r="AQ35" i="14"/>
  <c r="AM35" i="14"/>
  <c r="AI35" i="14"/>
  <c r="AE35" i="14"/>
  <c r="AA35" i="14"/>
  <c r="W35" i="14"/>
  <c r="S35" i="14"/>
  <c r="O35" i="14"/>
  <c r="K35" i="14"/>
  <c r="G35" i="14"/>
  <c r="BD34" i="14"/>
  <c r="BC34" i="14"/>
  <c r="BE34" i="14" s="1"/>
  <c r="BA34" i="14"/>
  <c r="AZ34" i="14"/>
  <c r="AY34" i="14"/>
  <c r="BB34" i="14" s="1"/>
  <c r="BF34" i="14" s="1"/>
  <c r="AU34" i="14"/>
  <c r="AQ34" i="14"/>
  <c r="AM34" i="14"/>
  <c r="AI34" i="14"/>
  <c r="AE34" i="14"/>
  <c r="AA34" i="14"/>
  <c r="W34" i="14"/>
  <c r="S34" i="14"/>
  <c r="O34" i="14"/>
  <c r="K34" i="14"/>
  <c r="G34" i="14"/>
  <c r="B34" i="14"/>
  <c r="C33" i="14" s="1"/>
  <c r="S33" i="14"/>
  <c r="K33" i="14"/>
  <c r="AV32" i="14"/>
  <c r="AR32" i="14"/>
  <c r="AN32" i="14"/>
  <c r="AJ32" i="14"/>
  <c r="AF32" i="14"/>
  <c r="AB32" i="14"/>
  <c r="X32" i="14"/>
  <c r="T32" i="14"/>
  <c r="P32" i="14"/>
  <c r="L32" i="14"/>
  <c r="H32" i="14"/>
  <c r="D32" i="14"/>
  <c r="AU29" i="14"/>
  <c r="AQ29" i="14"/>
  <c r="AP29" i="14"/>
  <c r="AN29" i="14"/>
  <c r="AM29" i="14"/>
  <c r="AL29" i="14"/>
  <c r="AJ29" i="14"/>
  <c r="AI29" i="14"/>
  <c r="AH29" i="14"/>
  <c r="AF29" i="14"/>
  <c r="AE29" i="14"/>
  <c r="AD29" i="14"/>
  <c r="AB29" i="14"/>
  <c r="AA29" i="14"/>
  <c r="Z29" i="14"/>
  <c r="X29" i="14"/>
  <c r="W29" i="14" s="1"/>
  <c r="V29" i="14"/>
  <c r="S29" i="14" s="1"/>
  <c r="T29" i="14"/>
  <c r="R29" i="14"/>
  <c r="O29" i="14" s="1"/>
  <c r="P29" i="14"/>
  <c r="N29" i="14"/>
  <c r="L29" i="14"/>
  <c r="K29" i="14"/>
  <c r="J29" i="14"/>
  <c r="H29" i="14"/>
  <c r="G29" i="14"/>
  <c r="F29" i="14"/>
  <c r="D29" i="14"/>
  <c r="C29" i="14" s="1"/>
  <c r="AU28" i="14"/>
  <c r="AQ28" i="14"/>
  <c r="AP28" i="14"/>
  <c r="AM28" i="14" s="1"/>
  <c r="AN28" i="14"/>
  <c r="AL28" i="14"/>
  <c r="AJ28" i="14"/>
  <c r="AH28" i="14"/>
  <c r="AF28" i="14"/>
  <c r="AE28" i="14" s="1"/>
  <c r="AD28" i="14"/>
  <c r="AB28" i="14"/>
  <c r="AA28" i="14" s="1"/>
  <c r="Z28" i="14"/>
  <c r="X28" i="14"/>
  <c r="W28" i="14"/>
  <c r="V28" i="14"/>
  <c r="T28" i="14"/>
  <c r="S28" i="14"/>
  <c r="R28" i="14"/>
  <c r="P28" i="14"/>
  <c r="O28" i="14" s="1"/>
  <c r="N28" i="14"/>
  <c r="L28" i="14"/>
  <c r="K28" i="14"/>
  <c r="J28" i="14"/>
  <c r="H28" i="14"/>
  <c r="G28" i="14"/>
  <c r="F28" i="14"/>
  <c r="D28" i="14"/>
  <c r="C28" i="14"/>
  <c r="B28" i="14"/>
  <c r="AU27" i="14"/>
  <c r="AQ27" i="14"/>
  <c r="AP27" i="14"/>
  <c r="AN27" i="14"/>
  <c r="AM27" i="14"/>
  <c r="AL27" i="14"/>
  <c r="AJ27" i="14"/>
  <c r="AI27" i="14" s="1"/>
  <c r="AH27" i="14"/>
  <c r="AE27" i="14" s="1"/>
  <c r="AF27" i="14"/>
  <c r="AD27" i="14"/>
  <c r="AB27" i="14"/>
  <c r="AA27" i="14"/>
  <c r="Z27" i="14"/>
  <c r="X27" i="14"/>
  <c r="W27" i="14"/>
  <c r="V27" i="14"/>
  <c r="T27" i="14"/>
  <c r="S27" i="14"/>
  <c r="R27" i="14"/>
  <c r="P27" i="14"/>
  <c r="O27" i="14" s="1"/>
  <c r="N27" i="14"/>
  <c r="L27" i="14"/>
  <c r="K27" i="14" s="1"/>
  <c r="J27" i="14"/>
  <c r="H27" i="14"/>
  <c r="G27" i="14" s="1"/>
  <c r="F27" i="14"/>
  <c r="D27" i="14"/>
  <c r="C27" i="14"/>
  <c r="AU26" i="14"/>
  <c r="AQ26" i="14"/>
  <c r="AP26" i="14"/>
  <c r="AN26" i="14"/>
  <c r="AM26" i="14"/>
  <c r="AL26" i="14"/>
  <c r="AI26" i="14" s="1"/>
  <c r="AJ26" i="14"/>
  <c r="AH26" i="14"/>
  <c r="AE26" i="14" s="1"/>
  <c r="AF26" i="14"/>
  <c r="AD26" i="14"/>
  <c r="AB26" i="14"/>
  <c r="AA26" i="14" s="1"/>
  <c r="Z26" i="14"/>
  <c r="X26" i="14"/>
  <c r="W26" i="14" s="1"/>
  <c r="V26" i="14"/>
  <c r="T26" i="14"/>
  <c r="S26" i="14" s="1"/>
  <c r="R26" i="14"/>
  <c r="P26" i="14"/>
  <c r="O26" i="14"/>
  <c r="N26" i="14"/>
  <c r="BD26" i="14" s="1"/>
  <c r="L26" i="14"/>
  <c r="K26" i="14" s="1"/>
  <c r="J26" i="14"/>
  <c r="H26" i="14"/>
  <c r="F26" i="14"/>
  <c r="D26" i="14"/>
  <c r="C26" i="14"/>
  <c r="B26" i="14"/>
  <c r="AU25" i="14"/>
  <c r="AQ25" i="14"/>
  <c r="AM25" i="14"/>
  <c r="AL25" i="14"/>
  <c r="AJ25" i="14"/>
  <c r="AI25" i="14"/>
  <c r="AH25" i="14"/>
  <c r="AF25" i="14"/>
  <c r="AE25" i="14"/>
  <c r="AD25" i="14"/>
  <c r="AB25" i="14"/>
  <c r="AA25" i="14" s="1"/>
  <c r="Z25" i="14"/>
  <c r="X25" i="14"/>
  <c r="W25" i="14"/>
  <c r="V25" i="14"/>
  <c r="T25" i="14"/>
  <c r="S25" i="14"/>
  <c r="R25" i="14"/>
  <c r="P25" i="14"/>
  <c r="O25" i="14"/>
  <c r="N25" i="14"/>
  <c r="L25" i="14"/>
  <c r="K25" i="14"/>
  <c r="J25" i="14"/>
  <c r="H25" i="14"/>
  <c r="G25" i="14" s="1"/>
  <c r="F25" i="14"/>
  <c r="D25" i="14"/>
  <c r="C25" i="14" s="1"/>
  <c r="AU24" i="14"/>
  <c r="AQ24" i="14"/>
  <c r="AM24" i="14"/>
  <c r="AL24" i="14"/>
  <c r="AJ24" i="14"/>
  <c r="AI24" i="14" s="1"/>
  <c r="AH24" i="14"/>
  <c r="AF24" i="14"/>
  <c r="AE24" i="14" s="1"/>
  <c r="AD24" i="14"/>
  <c r="AB24" i="14"/>
  <c r="AA24" i="14" s="1"/>
  <c r="Z24" i="14"/>
  <c r="X24" i="14"/>
  <c r="W24" i="14"/>
  <c r="V24" i="14"/>
  <c r="S24" i="14" s="1"/>
  <c r="T24" i="14"/>
  <c r="R24" i="14"/>
  <c r="P24" i="14"/>
  <c r="N24" i="14"/>
  <c r="L24" i="14"/>
  <c r="K24" i="14"/>
  <c r="J24" i="14"/>
  <c r="H24" i="14"/>
  <c r="G24" i="14"/>
  <c r="F24" i="14"/>
  <c r="D24" i="14"/>
  <c r="C24" i="14"/>
  <c r="B24" i="14"/>
  <c r="AM5" i="14" s="1"/>
  <c r="AU23" i="14"/>
  <c r="AQ23" i="14"/>
  <c r="AM23" i="14"/>
  <c r="AI23" i="14"/>
  <c r="AH23" i="14"/>
  <c r="AF23" i="14"/>
  <c r="AE23" i="14" s="1"/>
  <c r="AD23" i="14"/>
  <c r="AB23" i="14"/>
  <c r="AA23" i="14" s="1"/>
  <c r="Z23" i="14"/>
  <c r="X23" i="14"/>
  <c r="W23" i="14" s="1"/>
  <c r="V23" i="14"/>
  <c r="T23" i="14"/>
  <c r="S23" i="14"/>
  <c r="R23" i="14"/>
  <c r="P23" i="14"/>
  <c r="O23" i="14" s="1"/>
  <c r="N23" i="14"/>
  <c r="L23" i="14"/>
  <c r="J23" i="14"/>
  <c r="H23" i="14"/>
  <c r="G23" i="14"/>
  <c r="F23" i="14"/>
  <c r="D23" i="14"/>
  <c r="C23" i="14"/>
  <c r="AU22" i="14"/>
  <c r="AQ22" i="14"/>
  <c r="AM22" i="14"/>
  <c r="AI22" i="14"/>
  <c r="AH22" i="14"/>
  <c r="AF22" i="14"/>
  <c r="AE22" i="14"/>
  <c r="AD22" i="14"/>
  <c r="AB22" i="14"/>
  <c r="AA22" i="14"/>
  <c r="Z22" i="14"/>
  <c r="X22" i="14"/>
  <c r="W22" i="14"/>
  <c r="V22" i="14"/>
  <c r="BD22" i="14" s="1"/>
  <c r="T22" i="14"/>
  <c r="BC22" i="14" s="1"/>
  <c r="BE22" i="14" s="1"/>
  <c r="S22" i="14"/>
  <c r="R22" i="14"/>
  <c r="P22" i="14"/>
  <c r="O22" i="14" s="1"/>
  <c r="N22" i="14"/>
  <c r="K22" i="14" s="1"/>
  <c r="L22" i="14"/>
  <c r="J22" i="14"/>
  <c r="H22" i="14"/>
  <c r="G22" i="14"/>
  <c r="F22" i="14"/>
  <c r="D22" i="14"/>
  <c r="C22" i="14"/>
  <c r="B22" i="14"/>
  <c r="AI5" i="14" s="1"/>
  <c r="AU21" i="14"/>
  <c r="AQ21" i="14"/>
  <c r="AM21" i="14"/>
  <c r="AI21" i="14"/>
  <c r="AE21" i="14"/>
  <c r="AD21" i="14"/>
  <c r="AB21" i="14"/>
  <c r="AA21" i="14" s="1"/>
  <c r="Z21" i="14"/>
  <c r="X21" i="14"/>
  <c r="W21" i="14" s="1"/>
  <c r="V21" i="14"/>
  <c r="T21" i="14"/>
  <c r="S21" i="14"/>
  <c r="R21" i="14"/>
  <c r="P21" i="14"/>
  <c r="O21" i="14"/>
  <c r="N21" i="14"/>
  <c r="L21" i="14"/>
  <c r="K21" i="14" s="1"/>
  <c r="J21" i="14"/>
  <c r="H21" i="14"/>
  <c r="G21" i="14"/>
  <c r="F21" i="14"/>
  <c r="D21" i="14"/>
  <c r="C21" i="14"/>
  <c r="AU20" i="14"/>
  <c r="AQ20" i="14"/>
  <c r="AM20" i="14"/>
  <c r="AI20" i="14"/>
  <c r="AE20" i="14"/>
  <c r="AD20" i="14"/>
  <c r="AB20" i="14"/>
  <c r="AA20" i="14" s="1"/>
  <c r="Z20" i="14"/>
  <c r="X20" i="14"/>
  <c r="W20" i="14" s="1"/>
  <c r="V20" i="14"/>
  <c r="T20" i="14"/>
  <c r="S20" i="14" s="1"/>
  <c r="R20" i="14"/>
  <c r="BD20" i="14" s="1"/>
  <c r="P20" i="14"/>
  <c r="O20" i="14" s="1"/>
  <c r="N20" i="14"/>
  <c r="L20" i="14"/>
  <c r="K20" i="14"/>
  <c r="J20" i="14"/>
  <c r="H20" i="14"/>
  <c r="G20" i="14"/>
  <c r="F20" i="14"/>
  <c r="D20" i="14"/>
  <c r="C20" i="14" s="1"/>
  <c r="B20" i="14"/>
  <c r="AU19" i="14"/>
  <c r="AQ19" i="14"/>
  <c r="AM19" i="14"/>
  <c r="AI19" i="14"/>
  <c r="AE19" i="14"/>
  <c r="AA19" i="14"/>
  <c r="Z19" i="14"/>
  <c r="X19" i="14"/>
  <c r="W19" i="14"/>
  <c r="V19" i="14"/>
  <c r="T19" i="14"/>
  <c r="S19" i="14"/>
  <c r="R19" i="14"/>
  <c r="P19" i="14"/>
  <c r="O19" i="14" s="1"/>
  <c r="N19" i="14"/>
  <c r="L19" i="14"/>
  <c r="K19" i="14" s="1"/>
  <c r="J19" i="14"/>
  <c r="H19" i="14"/>
  <c r="G19" i="14"/>
  <c r="F19" i="14"/>
  <c r="D19" i="14"/>
  <c r="C19" i="14" s="1"/>
  <c r="AU18" i="14"/>
  <c r="AQ18" i="14"/>
  <c r="AM18" i="14"/>
  <c r="AI18" i="14"/>
  <c r="AE18" i="14"/>
  <c r="AA18" i="14"/>
  <c r="Z18" i="14"/>
  <c r="X18" i="14"/>
  <c r="W18" i="14" s="1"/>
  <c r="V18" i="14"/>
  <c r="T18" i="14"/>
  <c r="S18" i="14" s="1"/>
  <c r="R18" i="14"/>
  <c r="P18" i="14"/>
  <c r="O18" i="14"/>
  <c r="N18" i="14"/>
  <c r="L18" i="14"/>
  <c r="K18" i="14"/>
  <c r="J18" i="14"/>
  <c r="BD18" i="14" s="1"/>
  <c r="H18" i="14"/>
  <c r="F18" i="14"/>
  <c r="D18" i="14"/>
  <c r="C18" i="14"/>
  <c r="B18" i="14"/>
  <c r="AU17" i="14"/>
  <c r="AQ17" i="14"/>
  <c r="AM17" i="14"/>
  <c r="AI17" i="14"/>
  <c r="AE17" i="14"/>
  <c r="AA17" i="14"/>
  <c r="W17" i="14"/>
  <c r="V17" i="14"/>
  <c r="T17" i="14"/>
  <c r="BC16" i="14" s="1"/>
  <c r="BE16" i="14" s="1"/>
  <c r="S17" i="14"/>
  <c r="R17" i="14"/>
  <c r="BD16" i="14" s="1"/>
  <c r="P17" i="14"/>
  <c r="O17" i="14" s="1"/>
  <c r="N17" i="14"/>
  <c r="L17" i="14"/>
  <c r="K17" i="14" s="1"/>
  <c r="J17" i="14"/>
  <c r="H17" i="14"/>
  <c r="G17" i="14" s="1"/>
  <c r="F17" i="14"/>
  <c r="D17" i="14"/>
  <c r="C17" i="14" s="1"/>
  <c r="AU16" i="14"/>
  <c r="AQ16" i="14"/>
  <c r="AM16" i="14"/>
  <c r="AI16" i="14"/>
  <c r="AE16" i="14"/>
  <c r="AA16" i="14"/>
  <c r="W16" i="14"/>
  <c r="V16" i="14"/>
  <c r="S16" i="14" s="1"/>
  <c r="T16" i="14"/>
  <c r="R16" i="14"/>
  <c r="P16" i="14"/>
  <c r="O16" i="14" s="1"/>
  <c r="N16" i="14"/>
  <c r="L16" i="14"/>
  <c r="K16" i="14"/>
  <c r="J16" i="14"/>
  <c r="H16" i="14"/>
  <c r="G16" i="14"/>
  <c r="F16" i="14"/>
  <c r="D16" i="14"/>
  <c r="C16" i="14"/>
  <c r="B16" i="14"/>
  <c r="AU15" i="14"/>
  <c r="AQ15" i="14"/>
  <c r="AM15" i="14"/>
  <c r="AI15" i="14"/>
  <c r="AE15" i="14"/>
  <c r="AA15" i="14"/>
  <c r="W15" i="14"/>
  <c r="S15" i="14"/>
  <c r="R15" i="14"/>
  <c r="O15" i="14" s="1"/>
  <c r="P15" i="14"/>
  <c r="N15" i="14"/>
  <c r="L15" i="14"/>
  <c r="K15" i="14"/>
  <c r="J15" i="14"/>
  <c r="H15" i="14"/>
  <c r="BC14" i="14" s="1"/>
  <c r="F15" i="14"/>
  <c r="D15" i="14"/>
  <c r="C15" i="14" s="1"/>
  <c r="AU14" i="14"/>
  <c r="AQ14" i="14"/>
  <c r="AM14" i="14"/>
  <c r="AI14" i="14"/>
  <c r="AE14" i="14"/>
  <c r="AA14" i="14"/>
  <c r="W14" i="14"/>
  <c r="S14" i="14"/>
  <c r="R14" i="14"/>
  <c r="P14" i="14"/>
  <c r="O14" i="14" s="1"/>
  <c r="N14" i="14"/>
  <c r="K14" i="14" s="1"/>
  <c r="L14" i="14"/>
  <c r="J14" i="14"/>
  <c r="H14" i="14"/>
  <c r="G14" i="14"/>
  <c r="F14" i="14"/>
  <c r="D14" i="14"/>
  <c r="C14" i="14"/>
  <c r="B14" i="14"/>
  <c r="AU13" i="14"/>
  <c r="AQ13" i="14"/>
  <c r="AM13" i="14"/>
  <c r="AI13" i="14"/>
  <c r="AE13" i="14"/>
  <c r="AA13" i="14"/>
  <c r="W13" i="14"/>
  <c r="S13" i="14"/>
  <c r="N13" i="14"/>
  <c r="L13" i="14"/>
  <c r="K13" i="14" s="1"/>
  <c r="J13" i="14"/>
  <c r="G13" i="14" s="1"/>
  <c r="H13" i="14"/>
  <c r="F13" i="14"/>
  <c r="D13" i="14"/>
  <c r="C13" i="14"/>
  <c r="AU12" i="14"/>
  <c r="AQ12" i="14"/>
  <c r="AM12" i="14"/>
  <c r="AI12" i="14"/>
  <c r="AE12" i="14"/>
  <c r="AA12" i="14"/>
  <c r="W12" i="14"/>
  <c r="S12" i="14"/>
  <c r="N12" i="14"/>
  <c r="BD12" i="14" s="1"/>
  <c r="L12" i="14"/>
  <c r="J12" i="14"/>
  <c r="H12" i="14"/>
  <c r="F12" i="14"/>
  <c r="D12" i="14"/>
  <c r="C12" i="14" s="1"/>
  <c r="B12" i="14"/>
  <c r="AU11" i="14"/>
  <c r="AQ11" i="14"/>
  <c r="AM11" i="14"/>
  <c r="AI11" i="14"/>
  <c r="AE11" i="14"/>
  <c r="AA11" i="14"/>
  <c r="W11" i="14"/>
  <c r="BA10" i="14" s="1"/>
  <c r="S11" i="14"/>
  <c r="O11" i="14"/>
  <c r="J11" i="14"/>
  <c r="H11" i="14"/>
  <c r="G11" i="14" s="1"/>
  <c r="F11" i="14"/>
  <c r="D11" i="14"/>
  <c r="C11" i="14" s="1"/>
  <c r="AU10" i="14"/>
  <c r="AQ10" i="14"/>
  <c r="AM10" i="14"/>
  <c r="AI10" i="14"/>
  <c r="AE10" i="14"/>
  <c r="AA10" i="14"/>
  <c r="W10" i="14"/>
  <c r="S10" i="14"/>
  <c r="O10" i="14"/>
  <c r="J10" i="14"/>
  <c r="H10" i="14"/>
  <c r="G10" i="14"/>
  <c r="F10" i="14"/>
  <c r="BD10" i="14" s="1"/>
  <c r="D10" i="14"/>
  <c r="BC10" i="14" s="1"/>
  <c r="C10" i="14"/>
  <c r="B10" i="14"/>
  <c r="AU9" i="14"/>
  <c r="AQ9" i="14"/>
  <c r="AM9" i="14"/>
  <c r="AI9" i="14"/>
  <c r="AE9" i="14"/>
  <c r="AA9" i="14"/>
  <c r="W9" i="14"/>
  <c r="S9" i="14"/>
  <c r="O9" i="14"/>
  <c r="K9" i="14"/>
  <c r="F9" i="14"/>
  <c r="D9" i="14"/>
  <c r="C9" i="14"/>
  <c r="AU8" i="14"/>
  <c r="AQ8" i="14"/>
  <c r="AM8" i="14"/>
  <c r="AI8" i="14"/>
  <c r="AE8" i="14"/>
  <c r="AA8" i="14"/>
  <c r="W8" i="14"/>
  <c r="S8" i="14"/>
  <c r="O8" i="14"/>
  <c r="K8" i="14"/>
  <c r="F8" i="14"/>
  <c r="D8" i="14"/>
  <c r="C8" i="14"/>
  <c r="B8" i="14"/>
  <c r="AU7" i="14"/>
  <c r="AQ7" i="14"/>
  <c r="AM7" i="14"/>
  <c r="AI7" i="14"/>
  <c r="AE7" i="14"/>
  <c r="AA7" i="14"/>
  <c r="W7" i="14"/>
  <c r="S7" i="14"/>
  <c r="O7" i="14"/>
  <c r="K7" i="14"/>
  <c r="G7" i="14"/>
  <c r="BD6" i="14"/>
  <c r="BC6" i="14"/>
  <c r="BE6" i="14" s="1"/>
  <c r="AU6" i="14"/>
  <c r="AQ6" i="14"/>
  <c r="AM6" i="14"/>
  <c r="AI6" i="14"/>
  <c r="AE6" i="14"/>
  <c r="AA6" i="14"/>
  <c r="AY6" i="14" s="1"/>
  <c r="W6" i="14"/>
  <c r="S6" i="14"/>
  <c r="O6" i="14"/>
  <c r="K6" i="14"/>
  <c r="G6" i="14"/>
  <c r="B6" i="14"/>
  <c r="AU5" i="14"/>
  <c r="AQ5" i="14"/>
  <c r="AE5" i="14"/>
  <c r="AA5" i="14"/>
  <c r="W5" i="14"/>
  <c r="S5" i="14"/>
  <c r="O5" i="14"/>
  <c r="K5" i="14"/>
  <c r="G5" i="14"/>
  <c r="C5" i="14"/>
  <c r="AV4" i="14"/>
  <c r="AR4" i="14"/>
  <c r="AN4" i="14"/>
  <c r="AJ4" i="14"/>
  <c r="AF4" i="14"/>
  <c r="AB4" i="14"/>
  <c r="X4" i="14"/>
  <c r="T4" i="14"/>
  <c r="P4" i="14"/>
  <c r="L4" i="14"/>
  <c r="H4" i="14"/>
  <c r="D4" i="14"/>
  <c r="B80" i="13"/>
  <c r="AQ59" i="13" s="1"/>
  <c r="AR58" i="13"/>
  <c r="AQ60" i="13"/>
  <c r="AQ61" i="13"/>
  <c r="AQ62" i="13"/>
  <c r="AQ63" i="13"/>
  <c r="AQ64" i="13"/>
  <c r="AQ65" i="13"/>
  <c r="AQ66" i="13"/>
  <c r="AQ67" i="13"/>
  <c r="AQ68" i="13"/>
  <c r="AQ69" i="13"/>
  <c r="AQ70" i="13"/>
  <c r="AQ71" i="13"/>
  <c r="AQ72" i="13"/>
  <c r="AQ73" i="13"/>
  <c r="AQ74" i="13"/>
  <c r="AQ75" i="13"/>
  <c r="AQ76" i="13"/>
  <c r="AQ77" i="13"/>
  <c r="AQ78" i="13"/>
  <c r="AQ79" i="13"/>
  <c r="B54" i="13"/>
  <c r="AU31" i="13" s="1"/>
  <c r="B52" i="13"/>
  <c r="AQ31" i="13" s="1"/>
  <c r="AT55" i="13"/>
  <c r="AR55" i="13"/>
  <c r="AP55" i="13"/>
  <c r="AN55" i="13"/>
  <c r="AL55" i="13"/>
  <c r="AJ55" i="13"/>
  <c r="AI55" i="13"/>
  <c r="AH55" i="13"/>
  <c r="AF55" i="13"/>
  <c r="AE55" i="13"/>
  <c r="AD55" i="13"/>
  <c r="AB55" i="13"/>
  <c r="AA55" i="13" s="1"/>
  <c r="Z55" i="13"/>
  <c r="X55" i="13"/>
  <c r="W55" i="13" s="1"/>
  <c r="V55" i="13"/>
  <c r="T55" i="13"/>
  <c r="R55" i="13"/>
  <c r="P55" i="13"/>
  <c r="O55" i="13" s="1"/>
  <c r="N55" i="13"/>
  <c r="L55" i="13"/>
  <c r="K55" i="13" s="1"/>
  <c r="AT54" i="13"/>
  <c r="AR54" i="13"/>
  <c r="AQ54" i="13"/>
  <c r="AP54" i="13"/>
  <c r="AM54" i="13" s="1"/>
  <c r="AN54" i="13"/>
  <c r="AL54" i="13"/>
  <c r="AJ54" i="13"/>
  <c r="AH54" i="13"/>
  <c r="AF54" i="13"/>
  <c r="AD54" i="13"/>
  <c r="AB54" i="13"/>
  <c r="AA54" i="13"/>
  <c r="Z54" i="13"/>
  <c r="X54" i="13"/>
  <c r="W54" i="13"/>
  <c r="V54" i="13"/>
  <c r="T54" i="13"/>
  <c r="S54" i="13"/>
  <c r="R54" i="13"/>
  <c r="P54" i="13"/>
  <c r="N54" i="13"/>
  <c r="L54" i="13"/>
  <c r="L52" i="13"/>
  <c r="J55" i="13"/>
  <c r="J54" i="13"/>
  <c r="H55" i="13"/>
  <c r="H54" i="13"/>
  <c r="F55" i="13"/>
  <c r="D55" i="13"/>
  <c r="F54" i="13"/>
  <c r="D54" i="13"/>
  <c r="AV30" i="13"/>
  <c r="AU55" i="13"/>
  <c r="AU54" i="13"/>
  <c r="C54" i="13"/>
  <c r="AU81" i="13"/>
  <c r="AU80" i="13"/>
  <c r="AU79" i="13"/>
  <c r="AU78" i="13"/>
  <c r="AU77" i="13"/>
  <c r="AU76" i="13"/>
  <c r="AU75" i="13"/>
  <c r="AU74" i="13"/>
  <c r="AU73" i="13"/>
  <c r="AU72" i="13"/>
  <c r="AU71" i="13"/>
  <c r="AU70" i="13"/>
  <c r="AU69" i="13"/>
  <c r="AU68" i="13"/>
  <c r="AU67" i="13"/>
  <c r="AU66" i="13"/>
  <c r="AU65" i="13"/>
  <c r="AU64" i="13"/>
  <c r="AU63" i="13"/>
  <c r="AU62" i="13"/>
  <c r="AU61" i="13"/>
  <c r="AU60" i="13"/>
  <c r="AV58" i="13"/>
  <c r="AU53" i="13"/>
  <c r="AU52" i="13"/>
  <c r="AU51" i="13"/>
  <c r="AU50" i="13"/>
  <c r="AU49" i="13"/>
  <c r="AU48" i="13"/>
  <c r="AU47" i="13"/>
  <c r="AU46" i="13"/>
  <c r="AU45" i="13"/>
  <c r="AU44" i="13"/>
  <c r="AU43" i="13"/>
  <c r="AU42" i="13"/>
  <c r="AU41" i="13"/>
  <c r="AU40" i="13"/>
  <c r="AU39" i="13"/>
  <c r="AU38" i="13"/>
  <c r="AU37" i="13"/>
  <c r="AU36" i="13"/>
  <c r="AU35" i="13"/>
  <c r="AU34" i="13"/>
  <c r="AU33" i="13"/>
  <c r="AU32" i="13"/>
  <c r="AU27" i="13"/>
  <c r="AU26" i="13"/>
  <c r="AU25" i="13"/>
  <c r="AU24" i="13"/>
  <c r="AU23" i="13"/>
  <c r="AU22" i="13"/>
  <c r="AU21" i="13"/>
  <c r="AU20" i="13"/>
  <c r="AU19" i="13"/>
  <c r="AU18" i="13"/>
  <c r="AU17" i="13"/>
  <c r="AU16" i="13"/>
  <c r="AU15" i="13"/>
  <c r="AU14" i="13"/>
  <c r="AU13" i="13"/>
  <c r="AU12" i="13"/>
  <c r="AU11" i="13"/>
  <c r="AU10" i="13"/>
  <c r="AU9" i="13"/>
  <c r="AU8" i="13"/>
  <c r="AU7" i="13"/>
  <c r="AU6" i="13"/>
  <c r="AV4" i="13"/>
  <c r="AQ81" i="13"/>
  <c r="AP81" i="13"/>
  <c r="AN81" i="13"/>
  <c r="AL81" i="13"/>
  <c r="AJ81" i="13"/>
  <c r="AH81" i="13"/>
  <c r="AF81" i="13"/>
  <c r="AE81" i="13" s="1"/>
  <c r="AD81" i="13"/>
  <c r="AB81" i="13"/>
  <c r="Z81" i="13"/>
  <c r="X81" i="13"/>
  <c r="W81" i="13" s="1"/>
  <c r="V81" i="13"/>
  <c r="T81" i="13"/>
  <c r="R81" i="13"/>
  <c r="P81" i="13"/>
  <c r="N81" i="13"/>
  <c r="L81" i="13"/>
  <c r="J81" i="13"/>
  <c r="H81" i="13"/>
  <c r="F81" i="13"/>
  <c r="D81" i="13"/>
  <c r="AQ80" i="13"/>
  <c r="AP80" i="13"/>
  <c r="AN80" i="13"/>
  <c r="AL80" i="13"/>
  <c r="AJ80" i="13"/>
  <c r="AH80" i="13"/>
  <c r="AF80" i="13"/>
  <c r="AD80" i="13"/>
  <c r="AB80" i="13"/>
  <c r="AA80" i="13" s="1"/>
  <c r="Z80" i="13"/>
  <c r="X80" i="13"/>
  <c r="V80" i="13"/>
  <c r="T80" i="13"/>
  <c r="R80" i="13"/>
  <c r="P80" i="13"/>
  <c r="O80" i="13" s="1"/>
  <c r="N80" i="13"/>
  <c r="L80" i="13"/>
  <c r="J80" i="13"/>
  <c r="H80" i="13"/>
  <c r="F80" i="13"/>
  <c r="AU59" i="13" s="1"/>
  <c r="D80" i="13"/>
  <c r="AM79" i="13"/>
  <c r="AL79" i="13"/>
  <c r="AJ79" i="13"/>
  <c r="AH79" i="13"/>
  <c r="AF79" i="13"/>
  <c r="AD79" i="13"/>
  <c r="AB79" i="13"/>
  <c r="Z79" i="13"/>
  <c r="X79" i="13"/>
  <c r="V79" i="13"/>
  <c r="T79" i="13"/>
  <c r="R79" i="13"/>
  <c r="P79" i="13"/>
  <c r="N79" i="13"/>
  <c r="L79" i="13"/>
  <c r="J79" i="13"/>
  <c r="H79" i="13"/>
  <c r="F79" i="13"/>
  <c r="D79" i="13"/>
  <c r="AM78" i="13"/>
  <c r="AL78" i="13"/>
  <c r="AJ78" i="13"/>
  <c r="AH78" i="13"/>
  <c r="AF78" i="13"/>
  <c r="AD78" i="13"/>
  <c r="AB78" i="13"/>
  <c r="Z78" i="13"/>
  <c r="X78" i="13"/>
  <c r="V78" i="13"/>
  <c r="T78" i="13"/>
  <c r="S78" i="13"/>
  <c r="R78" i="13"/>
  <c r="P78" i="13"/>
  <c r="O78" i="13" s="1"/>
  <c r="N78" i="13"/>
  <c r="L78" i="13"/>
  <c r="J78" i="13"/>
  <c r="H78" i="13"/>
  <c r="F78" i="13"/>
  <c r="D78" i="13"/>
  <c r="B78" i="13"/>
  <c r="AM59" i="13" s="1"/>
  <c r="AM77" i="13"/>
  <c r="AI77" i="13"/>
  <c r="AH77" i="13"/>
  <c r="AF77" i="13"/>
  <c r="AD77" i="13"/>
  <c r="AB77" i="13"/>
  <c r="Z77" i="13"/>
  <c r="X77" i="13"/>
  <c r="W77" i="13" s="1"/>
  <c r="V77" i="13"/>
  <c r="T77" i="13"/>
  <c r="S77" i="13" s="1"/>
  <c r="R77" i="13"/>
  <c r="P77" i="13"/>
  <c r="N77" i="13"/>
  <c r="L77" i="13"/>
  <c r="J77" i="13"/>
  <c r="H77" i="13"/>
  <c r="G77" i="13" s="1"/>
  <c r="F77" i="13"/>
  <c r="D77" i="13"/>
  <c r="AM76" i="13"/>
  <c r="AI76" i="13"/>
  <c r="AH76" i="13"/>
  <c r="AF76" i="13"/>
  <c r="AD76" i="13"/>
  <c r="AB76" i="13"/>
  <c r="AA76" i="13" s="1"/>
  <c r="Z76" i="13"/>
  <c r="X76" i="13"/>
  <c r="V76" i="13"/>
  <c r="T76" i="13"/>
  <c r="R76" i="13"/>
  <c r="P76" i="13"/>
  <c r="N76" i="13"/>
  <c r="L76" i="13"/>
  <c r="J76" i="13"/>
  <c r="H76" i="13"/>
  <c r="G76" i="13" s="1"/>
  <c r="F76" i="13"/>
  <c r="D76" i="13"/>
  <c r="B76" i="13"/>
  <c r="AI59" i="13" s="1"/>
  <c r="AM75" i="13"/>
  <c r="AI75" i="13"/>
  <c r="AE75" i="13"/>
  <c r="AD75" i="13"/>
  <c r="AB75" i="13"/>
  <c r="Z75" i="13"/>
  <c r="X75" i="13"/>
  <c r="V75" i="13"/>
  <c r="T75" i="13"/>
  <c r="R75" i="13"/>
  <c r="P75" i="13"/>
  <c r="O75" i="13" s="1"/>
  <c r="N75" i="13"/>
  <c r="L75" i="13"/>
  <c r="K75" i="13" s="1"/>
  <c r="J75" i="13"/>
  <c r="H75" i="13"/>
  <c r="G75" i="13" s="1"/>
  <c r="F75" i="13"/>
  <c r="D75" i="13"/>
  <c r="C75" i="13" s="1"/>
  <c r="AM74" i="13"/>
  <c r="AI74" i="13"/>
  <c r="AE74" i="13"/>
  <c r="AD74" i="13"/>
  <c r="AB74" i="13"/>
  <c r="Z74" i="13"/>
  <c r="X74" i="13"/>
  <c r="V74" i="13"/>
  <c r="T74" i="13"/>
  <c r="R74" i="13"/>
  <c r="P74" i="13"/>
  <c r="O74" i="13" s="1"/>
  <c r="N74" i="13"/>
  <c r="L74" i="13"/>
  <c r="J74" i="13"/>
  <c r="H74" i="13"/>
  <c r="G74" i="13" s="1"/>
  <c r="F74" i="13"/>
  <c r="D74" i="13"/>
  <c r="B74" i="13"/>
  <c r="AE59" i="13" s="1"/>
  <c r="AM73" i="13"/>
  <c r="AI73" i="13"/>
  <c r="AE73" i="13"/>
  <c r="AA73" i="13"/>
  <c r="Z73" i="13"/>
  <c r="X73" i="13"/>
  <c r="W73" i="13" s="1"/>
  <c r="V73" i="13"/>
  <c r="T73" i="13"/>
  <c r="S73" i="13" s="1"/>
  <c r="R73" i="13"/>
  <c r="P73" i="13"/>
  <c r="N73" i="13"/>
  <c r="L73" i="13"/>
  <c r="K73" i="13" s="1"/>
  <c r="J73" i="13"/>
  <c r="H73" i="13"/>
  <c r="F73" i="13"/>
  <c r="D73" i="13"/>
  <c r="AM72" i="13"/>
  <c r="AI72" i="13"/>
  <c r="AE72" i="13"/>
  <c r="AA72" i="13"/>
  <c r="Z72" i="13"/>
  <c r="X72" i="13"/>
  <c r="W72" i="13" s="1"/>
  <c r="V72" i="13"/>
  <c r="T72" i="13"/>
  <c r="R72" i="13"/>
  <c r="P72" i="13"/>
  <c r="O72" i="13" s="1"/>
  <c r="N72" i="13"/>
  <c r="L72" i="13"/>
  <c r="J72" i="13"/>
  <c r="H72" i="13"/>
  <c r="F72" i="13"/>
  <c r="D72" i="13"/>
  <c r="C72" i="13" s="1"/>
  <c r="B72" i="13"/>
  <c r="AA59" i="13" s="1"/>
  <c r="AM71" i="13"/>
  <c r="AI71" i="13"/>
  <c r="AE71" i="13"/>
  <c r="AA71" i="13"/>
  <c r="W71" i="13"/>
  <c r="V71" i="13"/>
  <c r="T71" i="13"/>
  <c r="S71" i="13"/>
  <c r="R71" i="13"/>
  <c r="P71" i="13"/>
  <c r="N71" i="13"/>
  <c r="L71" i="13"/>
  <c r="J71" i="13"/>
  <c r="H71" i="13"/>
  <c r="G71" i="13" s="1"/>
  <c r="F71" i="13"/>
  <c r="D71" i="13"/>
  <c r="C71" i="13" s="1"/>
  <c r="AM70" i="13"/>
  <c r="AI70" i="13"/>
  <c r="AE70" i="13"/>
  <c r="AA70" i="13"/>
  <c r="W70" i="13"/>
  <c r="V70" i="13"/>
  <c r="T70" i="13"/>
  <c r="S70" i="13" s="1"/>
  <c r="R70" i="13"/>
  <c r="P70" i="13"/>
  <c r="N70" i="13"/>
  <c r="L70" i="13"/>
  <c r="K70" i="13"/>
  <c r="J70" i="13"/>
  <c r="H70" i="13"/>
  <c r="G70" i="13" s="1"/>
  <c r="F70" i="13"/>
  <c r="D70" i="13"/>
  <c r="B70" i="13"/>
  <c r="W59" i="13" s="1"/>
  <c r="AM69" i="13"/>
  <c r="AI69" i="13"/>
  <c r="AE69" i="13"/>
  <c r="AA69" i="13"/>
  <c r="W69" i="13"/>
  <c r="S69" i="13"/>
  <c r="R69" i="13"/>
  <c r="P69" i="13"/>
  <c r="N69" i="13"/>
  <c r="L69" i="13"/>
  <c r="K69" i="13" s="1"/>
  <c r="J69" i="13"/>
  <c r="H69" i="13"/>
  <c r="G69" i="13" s="1"/>
  <c r="F69" i="13"/>
  <c r="D69" i="13"/>
  <c r="AM68" i="13"/>
  <c r="AI68" i="13"/>
  <c r="AE68" i="13"/>
  <c r="AA68" i="13"/>
  <c r="W68" i="13"/>
  <c r="S68" i="13"/>
  <c r="R68" i="13"/>
  <c r="P68" i="13"/>
  <c r="N68" i="13"/>
  <c r="L68" i="13"/>
  <c r="J68" i="13"/>
  <c r="H68" i="13"/>
  <c r="G68" i="13"/>
  <c r="F68" i="13"/>
  <c r="D68" i="13"/>
  <c r="B68" i="13"/>
  <c r="S59" i="13" s="1"/>
  <c r="AM67" i="13"/>
  <c r="AI67" i="13"/>
  <c r="AE67" i="13"/>
  <c r="AA67" i="13"/>
  <c r="W67" i="13"/>
  <c r="S67" i="13"/>
  <c r="N67" i="13"/>
  <c r="L67" i="13"/>
  <c r="K67" i="13" s="1"/>
  <c r="J67" i="13"/>
  <c r="H67" i="13"/>
  <c r="F67" i="13"/>
  <c r="D67" i="13"/>
  <c r="C67" i="13" s="1"/>
  <c r="AM66" i="13"/>
  <c r="AI66" i="13"/>
  <c r="AE66" i="13"/>
  <c r="AA66" i="13"/>
  <c r="W66" i="13"/>
  <c r="S66" i="13"/>
  <c r="N66" i="13"/>
  <c r="L66" i="13"/>
  <c r="K66" i="13"/>
  <c r="J66" i="13"/>
  <c r="H66" i="13"/>
  <c r="G66" i="13" s="1"/>
  <c r="F66" i="13"/>
  <c r="D66" i="13"/>
  <c r="C66" i="13" s="1"/>
  <c r="B66" i="13"/>
  <c r="O59" i="13" s="1"/>
  <c r="AM65" i="13"/>
  <c r="AI65" i="13"/>
  <c r="AE65" i="13"/>
  <c r="AA65" i="13"/>
  <c r="W65" i="13"/>
  <c r="S65" i="13"/>
  <c r="O65" i="13"/>
  <c r="J65" i="13"/>
  <c r="H65" i="13"/>
  <c r="F65" i="13"/>
  <c r="D65" i="13"/>
  <c r="AM64" i="13"/>
  <c r="AI64" i="13"/>
  <c r="AE64" i="13"/>
  <c r="AA64" i="13"/>
  <c r="W64" i="13"/>
  <c r="S64" i="13"/>
  <c r="O64" i="13"/>
  <c r="J64" i="13"/>
  <c r="H64" i="13"/>
  <c r="G64" i="13" s="1"/>
  <c r="F64" i="13"/>
  <c r="D64" i="13"/>
  <c r="C64" i="13" s="1"/>
  <c r="B64" i="13"/>
  <c r="K59" i="13" s="1"/>
  <c r="AM63" i="13"/>
  <c r="AI63" i="13"/>
  <c r="AE63" i="13"/>
  <c r="AA63" i="13"/>
  <c r="W63" i="13"/>
  <c r="S63" i="13"/>
  <c r="O63" i="13"/>
  <c r="K63" i="13"/>
  <c r="F63" i="13"/>
  <c r="D63" i="13"/>
  <c r="C63" i="13" s="1"/>
  <c r="AM62" i="13"/>
  <c r="AI62" i="13"/>
  <c r="AE62" i="13"/>
  <c r="AA62" i="13"/>
  <c r="W62" i="13"/>
  <c r="S62" i="13"/>
  <c r="O62" i="13"/>
  <c r="K62" i="13"/>
  <c r="F62" i="13"/>
  <c r="D62" i="13"/>
  <c r="B62" i="13"/>
  <c r="G59" i="13" s="1"/>
  <c r="AM61" i="13"/>
  <c r="AI61" i="13"/>
  <c r="AE61" i="13"/>
  <c r="AA61" i="13"/>
  <c r="W61" i="13"/>
  <c r="S61" i="13"/>
  <c r="O61" i="13"/>
  <c r="K61" i="13"/>
  <c r="G61" i="13"/>
  <c r="BD60" i="13"/>
  <c r="BC60" i="13"/>
  <c r="AM60" i="13"/>
  <c r="AI60" i="13"/>
  <c r="AE60" i="13"/>
  <c r="AA60" i="13"/>
  <c r="W60" i="13"/>
  <c r="S60" i="13"/>
  <c r="O60" i="13"/>
  <c r="K60" i="13"/>
  <c r="G60" i="13"/>
  <c r="B60" i="13"/>
  <c r="C59" i="13" s="1"/>
  <c r="AN58" i="13"/>
  <c r="AJ58" i="13"/>
  <c r="AF58" i="13"/>
  <c r="AB58" i="13"/>
  <c r="X58" i="13"/>
  <c r="T58" i="13"/>
  <c r="P58" i="13"/>
  <c r="L58" i="13"/>
  <c r="H58" i="13"/>
  <c r="D58" i="13"/>
  <c r="AQ53" i="13"/>
  <c r="AP53" i="13"/>
  <c r="AN53" i="13"/>
  <c r="AL53" i="13"/>
  <c r="AJ53" i="13"/>
  <c r="AH53" i="13"/>
  <c r="AF53" i="13"/>
  <c r="AD53" i="13"/>
  <c r="AB53" i="13"/>
  <c r="Z53" i="13"/>
  <c r="X53" i="13"/>
  <c r="W53" i="13" s="1"/>
  <c r="V53" i="13"/>
  <c r="T53" i="13"/>
  <c r="R53" i="13"/>
  <c r="P53" i="13"/>
  <c r="N53" i="13"/>
  <c r="L53" i="13"/>
  <c r="J53" i="13"/>
  <c r="H53" i="13"/>
  <c r="G53" i="13" s="1"/>
  <c r="F53" i="13"/>
  <c r="C53" i="13" s="1"/>
  <c r="D53" i="13"/>
  <c r="AQ52" i="13"/>
  <c r="AP52" i="13"/>
  <c r="AN52" i="13"/>
  <c r="AL52" i="13"/>
  <c r="AJ52" i="13"/>
  <c r="AI52" i="13" s="1"/>
  <c r="AH52" i="13"/>
  <c r="AF52" i="13"/>
  <c r="AD52" i="13"/>
  <c r="AB52" i="13"/>
  <c r="Z52" i="13"/>
  <c r="X52" i="13"/>
  <c r="W52" i="13" s="1"/>
  <c r="V52" i="13"/>
  <c r="T52" i="13"/>
  <c r="R52" i="13"/>
  <c r="P52" i="13"/>
  <c r="N52" i="13"/>
  <c r="J52" i="13"/>
  <c r="H52" i="13"/>
  <c r="F52" i="13"/>
  <c r="D52" i="13"/>
  <c r="C52" i="13" s="1"/>
  <c r="AQ51" i="13"/>
  <c r="AM51" i="13"/>
  <c r="AL51" i="13"/>
  <c r="AJ51" i="13"/>
  <c r="AH51" i="13"/>
  <c r="AF51" i="13"/>
  <c r="AD51" i="13"/>
  <c r="AB51" i="13"/>
  <c r="Z51" i="13"/>
  <c r="X51" i="13"/>
  <c r="W51" i="13" s="1"/>
  <c r="V51" i="13"/>
  <c r="S51" i="13" s="1"/>
  <c r="T51" i="13"/>
  <c r="R51" i="13"/>
  <c r="P51" i="13"/>
  <c r="O51" i="13" s="1"/>
  <c r="N51" i="13"/>
  <c r="L51" i="13"/>
  <c r="J51" i="13"/>
  <c r="H51" i="13"/>
  <c r="F51" i="13"/>
  <c r="D51" i="13"/>
  <c r="AQ50" i="13"/>
  <c r="AM50" i="13"/>
  <c r="AL50" i="13"/>
  <c r="AJ50" i="13"/>
  <c r="AI50" i="13" s="1"/>
  <c r="AH50" i="13"/>
  <c r="AF50" i="13"/>
  <c r="AD50" i="13"/>
  <c r="AB50" i="13"/>
  <c r="Z50" i="13"/>
  <c r="X50" i="13"/>
  <c r="W50" i="13" s="1"/>
  <c r="V50" i="13"/>
  <c r="T50" i="13"/>
  <c r="S50" i="13" s="1"/>
  <c r="R50" i="13"/>
  <c r="P50" i="13"/>
  <c r="N50" i="13"/>
  <c r="L50" i="13"/>
  <c r="J50" i="13"/>
  <c r="H50" i="13"/>
  <c r="G50" i="13" s="1"/>
  <c r="F50" i="13"/>
  <c r="D50" i="13"/>
  <c r="C50" i="13"/>
  <c r="B50" i="13"/>
  <c r="AM31" i="13" s="1"/>
  <c r="AQ49" i="13"/>
  <c r="AM49" i="13"/>
  <c r="AI49" i="13"/>
  <c r="AH49" i="13"/>
  <c r="AF49" i="13"/>
  <c r="AE49" i="13" s="1"/>
  <c r="AD49" i="13"/>
  <c r="AB49" i="13"/>
  <c r="Z49" i="13"/>
  <c r="X49" i="13"/>
  <c r="V49" i="13"/>
  <c r="S49" i="13" s="1"/>
  <c r="T49" i="13"/>
  <c r="R49" i="13"/>
  <c r="P49" i="13"/>
  <c r="O49" i="13" s="1"/>
  <c r="N49" i="13"/>
  <c r="L49" i="13"/>
  <c r="J49" i="13"/>
  <c r="H49" i="13"/>
  <c r="F49" i="13"/>
  <c r="D49" i="13"/>
  <c r="AQ48" i="13"/>
  <c r="AM48" i="13"/>
  <c r="AI48" i="13"/>
  <c r="AH48" i="13"/>
  <c r="AF48" i="13"/>
  <c r="AD48" i="13"/>
  <c r="AB48" i="13"/>
  <c r="Z48" i="13"/>
  <c r="X48" i="13"/>
  <c r="W48" i="13" s="1"/>
  <c r="V48" i="13"/>
  <c r="T48" i="13"/>
  <c r="R48" i="13"/>
  <c r="P48" i="13"/>
  <c r="O48" i="13" s="1"/>
  <c r="N48" i="13"/>
  <c r="L48" i="13"/>
  <c r="J48" i="13"/>
  <c r="H48" i="13"/>
  <c r="G48" i="13" s="1"/>
  <c r="F48" i="13"/>
  <c r="D48" i="13"/>
  <c r="B48" i="13"/>
  <c r="AI31" i="13" s="1"/>
  <c r="AQ47" i="13"/>
  <c r="AM47" i="13"/>
  <c r="AI47" i="13"/>
  <c r="AE47" i="13"/>
  <c r="AD47" i="13"/>
  <c r="AB47" i="13"/>
  <c r="AA47" i="13" s="1"/>
  <c r="Z47" i="13"/>
  <c r="X47" i="13"/>
  <c r="V47" i="13"/>
  <c r="T47" i="13"/>
  <c r="R47" i="13"/>
  <c r="P47" i="13"/>
  <c r="N47" i="13"/>
  <c r="L47" i="13"/>
  <c r="J47" i="13"/>
  <c r="H47" i="13"/>
  <c r="G47" i="13" s="1"/>
  <c r="F47" i="13"/>
  <c r="D47" i="13"/>
  <c r="AQ46" i="13"/>
  <c r="AM46" i="13"/>
  <c r="AI46" i="13"/>
  <c r="AE46" i="13"/>
  <c r="AD46" i="13"/>
  <c r="AB46" i="13"/>
  <c r="Z46" i="13"/>
  <c r="W46" i="13" s="1"/>
  <c r="X46" i="13"/>
  <c r="V46" i="13"/>
  <c r="T46" i="13"/>
  <c r="R46" i="13"/>
  <c r="P46" i="13"/>
  <c r="O46" i="13" s="1"/>
  <c r="N46" i="13"/>
  <c r="L46" i="13"/>
  <c r="J46" i="13"/>
  <c r="H46" i="13"/>
  <c r="F46" i="13"/>
  <c r="D46" i="13"/>
  <c r="C46" i="13" s="1"/>
  <c r="B46" i="13"/>
  <c r="AE31" i="13" s="1"/>
  <c r="AQ45" i="13"/>
  <c r="AM45" i="13"/>
  <c r="AI45" i="13"/>
  <c r="AE45" i="13"/>
  <c r="AA45" i="13"/>
  <c r="Z45" i="13"/>
  <c r="X45" i="13"/>
  <c r="W45" i="13" s="1"/>
  <c r="V45" i="13"/>
  <c r="T45" i="13"/>
  <c r="R45" i="13"/>
  <c r="P45" i="13"/>
  <c r="N45" i="13"/>
  <c r="L45" i="13"/>
  <c r="J45" i="13"/>
  <c r="H45" i="13"/>
  <c r="F45" i="13"/>
  <c r="D45" i="13"/>
  <c r="AQ44" i="13"/>
  <c r="AM44" i="13"/>
  <c r="AI44" i="13"/>
  <c r="AE44" i="13"/>
  <c r="AA44" i="13"/>
  <c r="Z44" i="13"/>
  <c r="X44" i="13"/>
  <c r="W44" i="13" s="1"/>
  <c r="V44" i="13"/>
  <c r="T44" i="13"/>
  <c r="S44" i="13" s="1"/>
  <c r="R44" i="13"/>
  <c r="P44" i="13"/>
  <c r="O44" i="13" s="1"/>
  <c r="N44" i="13"/>
  <c r="L44" i="13"/>
  <c r="J44" i="13"/>
  <c r="H44" i="13"/>
  <c r="F44" i="13"/>
  <c r="D44" i="13"/>
  <c r="B44" i="13"/>
  <c r="AA31" i="13" s="1"/>
  <c r="AQ43" i="13"/>
  <c r="AM43" i="13"/>
  <c r="AI43" i="13"/>
  <c r="AE43" i="13"/>
  <c r="AA43" i="13"/>
  <c r="W43" i="13"/>
  <c r="V43" i="13"/>
  <c r="T43" i="13"/>
  <c r="R43" i="13"/>
  <c r="P43" i="13"/>
  <c r="N43" i="13"/>
  <c r="K43" i="13" s="1"/>
  <c r="L43" i="13"/>
  <c r="J43" i="13"/>
  <c r="H43" i="13"/>
  <c r="F43" i="13"/>
  <c r="D43" i="13"/>
  <c r="AQ42" i="13"/>
  <c r="AM42" i="13"/>
  <c r="AI42" i="13"/>
  <c r="AE42" i="13"/>
  <c r="AA42" i="13"/>
  <c r="W42" i="13"/>
  <c r="V42" i="13"/>
  <c r="T42" i="13"/>
  <c r="R42" i="13"/>
  <c r="P42" i="13"/>
  <c r="N42" i="13"/>
  <c r="L42" i="13"/>
  <c r="J42" i="13"/>
  <c r="H42" i="13"/>
  <c r="G42" i="13" s="1"/>
  <c r="F42" i="13"/>
  <c r="D42" i="13"/>
  <c r="C42" i="13" s="1"/>
  <c r="B42" i="13"/>
  <c r="W31" i="13" s="1"/>
  <c r="AQ41" i="13"/>
  <c r="AM41" i="13"/>
  <c r="AI41" i="13"/>
  <c r="AE41" i="13"/>
  <c r="AA41" i="13"/>
  <c r="W41" i="13"/>
  <c r="S41" i="13"/>
  <c r="R41" i="13"/>
  <c r="P41" i="13"/>
  <c r="N41" i="13"/>
  <c r="L41" i="13"/>
  <c r="J41" i="13"/>
  <c r="H41" i="13"/>
  <c r="G41" i="13" s="1"/>
  <c r="F41" i="13"/>
  <c r="D41" i="13"/>
  <c r="C41" i="13" s="1"/>
  <c r="AQ40" i="13"/>
  <c r="AM40" i="13"/>
  <c r="AI40" i="13"/>
  <c r="AE40" i="13"/>
  <c r="AA40" i="13"/>
  <c r="W40" i="13"/>
  <c r="S40" i="13"/>
  <c r="R40" i="13"/>
  <c r="P40" i="13"/>
  <c r="N40" i="13"/>
  <c r="L40" i="13"/>
  <c r="J40" i="13"/>
  <c r="H40" i="13"/>
  <c r="F40" i="13"/>
  <c r="D40" i="13"/>
  <c r="B40" i="13"/>
  <c r="S31" i="13" s="1"/>
  <c r="AQ39" i="13"/>
  <c r="AM39" i="13"/>
  <c r="AI39" i="13"/>
  <c r="AE39" i="13"/>
  <c r="AA39" i="13"/>
  <c r="W39" i="13"/>
  <c r="S39" i="13"/>
  <c r="N39" i="13"/>
  <c r="L39" i="13"/>
  <c r="K39" i="13" s="1"/>
  <c r="J39" i="13"/>
  <c r="H39" i="13"/>
  <c r="F39" i="13"/>
  <c r="D39" i="13"/>
  <c r="AQ38" i="13"/>
  <c r="AM38" i="13"/>
  <c r="AI38" i="13"/>
  <c r="AE38" i="13"/>
  <c r="AA38" i="13"/>
  <c r="W38" i="13"/>
  <c r="S38" i="13"/>
  <c r="N38" i="13"/>
  <c r="L38" i="13"/>
  <c r="J38" i="13"/>
  <c r="BD38" i="13" s="1"/>
  <c r="H38" i="13"/>
  <c r="F38" i="13"/>
  <c r="D38" i="13"/>
  <c r="B38" i="13"/>
  <c r="O31" i="13" s="1"/>
  <c r="AQ37" i="13"/>
  <c r="AM37" i="13"/>
  <c r="AI37" i="13"/>
  <c r="AE37" i="13"/>
  <c r="AA37" i="13"/>
  <c r="W37" i="13"/>
  <c r="S37" i="13"/>
  <c r="O37" i="13"/>
  <c r="J37" i="13"/>
  <c r="H37" i="13"/>
  <c r="F37" i="13"/>
  <c r="D37" i="13"/>
  <c r="C37" i="13" s="1"/>
  <c r="AQ36" i="13"/>
  <c r="AM36" i="13"/>
  <c r="AI36" i="13"/>
  <c r="AE36" i="13"/>
  <c r="AA36" i="13"/>
  <c r="W36" i="13"/>
  <c r="S36" i="13"/>
  <c r="O36" i="13"/>
  <c r="J36" i="13"/>
  <c r="H36" i="13"/>
  <c r="F36" i="13"/>
  <c r="D36" i="13"/>
  <c r="C36" i="13" s="1"/>
  <c r="B36" i="13"/>
  <c r="K31" i="13" s="1"/>
  <c r="AQ35" i="13"/>
  <c r="AM35" i="13"/>
  <c r="AI35" i="13"/>
  <c r="AE35" i="13"/>
  <c r="AA35" i="13"/>
  <c r="W35" i="13"/>
  <c r="S35" i="13"/>
  <c r="O35" i="13"/>
  <c r="K35" i="13"/>
  <c r="F35" i="13"/>
  <c r="D35" i="13"/>
  <c r="AQ34" i="13"/>
  <c r="AM34" i="13"/>
  <c r="AI34" i="13"/>
  <c r="AE34" i="13"/>
  <c r="AA34" i="13"/>
  <c r="W34" i="13"/>
  <c r="S34" i="13"/>
  <c r="O34" i="13"/>
  <c r="K34" i="13"/>
  <c r="F34" i="13"/>
  <c r="D34" i="13"/>
  <c r="B34" i="13"/>
  <c r="G31" i="13" s="1"/>
  <c r="AQ33" i="13"/>
  <c r="AM33" i="13"/>
  <c r="AI33" i="13"/>
  <c r="AE33" i="13"/>
  <c r="AA33" i="13"/>
  <c r="W33" i="13"/>
  <c r="S33" i="13"/>
  <c r="O33" i="13"/>
  <c r="K33" i="13"/>
  <c r="G33" i="13"/>
  <c r="BD32" i="13"/>
  <c r="BC32" i="13"/>
  <c r="AQ32" i="13"/>
  <c r="AM32" i="13"/>
  <c r="AI32" i="13"/>
  <c r="AE32" i="13"/>
  <c r="AA32" i="13"/>
  <c r="W32" i="13"/>
  <c r="S32" i="13"/>
  <c r="O32" i="13"/>
  <c r="K32" i="13"/>
  <c r="G32" i="13"/>
  <c r="B32" i="13"/>
  <c r="C31" i="13" s="1"/>
  <c r="AR30" i="13"/>
  <c r="AN30" i="13"/>
  <c r="AJ30" i="13"/>
  <c r="AF30" i="13"/>
  <c r="AB30" i="13"/>
  <c r="X30" i="13"/>
  <c r="T30" i="13"/>
  <c r="P30" i="13"/>
  <c r="L30" i="13"/>
  <c r="H30" i="13"/>
  <c r="D30" i="13"/>
  <c r="AQ27" i="13"/>
  <c r="AP27" i="13"/>
  <c r="AN27" i="13"/>
  <c r="AL27" i="13"/>
  <c r="AJ27" i="13"/>
  <c r="AI27" i="13" s="1"/>
  <c r="AH27" i="13"/>
  <c r="AF27" i="13"/>
  <c r="AD27" i="13"/>
  <c r="AB27" i="13"/>
  <c r="AA27" i="13" s="1"/>
  <c r="Z27" i="13"/>
  <c r="X27" i="13"/>
  <c r="V27" i="13"/>
  <c r="T27" i="13"/>
  <c r="R27" i="13"/>
  <c r="O27" i="13" s="1"/>
  <c r="P27" i="13"/>
  <c r="N27" i="13"/>
  <c r="L27" i="13"/>
  <c r="K27" i="13"/>
  <c r="J27" i="13"/>
  <c r="G27" i="13" s="1"/>
  <c r="H27" i="13"/>
  <c r="F27" i="13"/>
  <c r="D27" i="13"/>
  <c r="C27" i="13" s="1"/>
  <c r="AQ26" i="13"/>
  <c r="AP26" i="13"/>
  <c r="AN26" i="13"/>
  <c r="AM26" i="13" s="1"/>
  <c r="AL26" i="13"/>
  <c r="AJ26" i="13"/>
  <c r="AH26" i="13"/>
  <c r="AF26" i="13"/>
  <c r="AD26" i="13"/>
  <c r="AB26" i="13"/>
  <c r="Z26" i="13"/>
  <c r="X26" i="13"/>
  <c r="W26" i="13" s="1"/>
  <c r="V26" i="13"/>
  <c r="T26" i="13"/>
  <c r="R26" i="13"/>
  <c r="P26" i="13"/>
  <c r="O26" i="13" s="1"/>
  <c r="N26" i="13"/>
  <c r="L26" i="13"/>
  <c r="J26" i="13"/>
  <c r="H26" i="13"/>
  <c r="F26" i="13"/>
  <c r="AU5" i="13" s="1"/>
  <c r="D26" i="13"/>
  <c r="B26" i="13"/>
  <c r="AQ5" i="13" s="1"/>
  <c r="AQ25" i="13"/>
  <c r="AM25" i="13"/>
  <c r="AL25" i="13"/>
  <c r="AJ25" i="13"/>
  <c r="AH25" i="13"/>
  <c r="AF25" i="13"/>
  <c r="AE25" i="13" s="1"/>
  <c r="AD25" i="13"/>
  <c r="AB25" i="13"/>
  <c r="AA25" i="13"/>
  <c r="Z25" i="13"/>
  <c r="X25" i="13"/>
  <c r="V25" i="13"/>
  <c r="T25" i="13"/>
  <c r="S25" i="13" s="1"/>
  <c r="R25" i="13"/>
  <c r="P25" i="13"/>
  <c r="N25" i="13"/>
  <c r="L25" i="13"/>
  <c r="J25" i="13"/>
  <c r="H25" i="13"/>
  <c r="F25" i="13"/>
  <c r="D25" i="13"/>
  <c r="C25" i="13" s="1"/>
  <c r="AQ24" i="13"/>
  <c r="AM24" i="13"/>
  <c r="AL24" i="13"/>
  <c r="AJ24" i="13"/>
  <c r="AH24" i="13"/>
  <c r="AF24" i="13"/>
  <c r="AE24" i="13" s="1"/>
  <c r="AD24" i="13"/>
  <c r="AB24" i="13"/>
  <c r="AA24" i="13"/>
  <c r="Z24" i="13"/>
  <c r="X24" i="13"/>
  <c r="V24" i="13"/>
  <c r="T24" i="13"/>
  <c r="S24" i="13" s="1"/>
  <c r="R24" i="13"/>
  <c r="P24" i="13"/>
  <c r="O24" i="13" s="1"/>
  <c r="N24" i="13"/>
  <c r="L24" i="13"/>
  <c r="J24" i="13"/>
  <c r="H24" i="13"/>
  <c r="F24" i="13"/>
  <c r="D24" i="13"/>
  <c r="C24" i="13"/>
  <c r="B24" i="13"/>
  <c r="AM5" i="13" s="1"/>
  <c r="AQ23" i="13"/>
  <c r="AM23" i="13"/>
  <c r="AI23" i="13"/>
  <c r="AH23" i="13"/>
  <c r="AF23" i="13"/>
  <c r="AD23" i="13"/>
  <c r="AB23" i="13"/>
  <c r="Z23" i="13"/>
  <c r="X23" i="13"/>
  <c r="W23" i="13" s="1"/>
  <c r="V23" i="13"/>
  <c r="T23" i="13"/>
  <c r="R23" i="13"/>
  <c r="P23" i="13"/>
  <c r="O23" i="13" s="1"/>
  <c r="N23" i="13"/>
  <c r="L23" i="13"/>
  <c r="J23" i="13"/>
  <c r="H23" i="13"/>
  <c r="G23" i="13" s="1"/>
  <c r="F23" i="13"/>
  <c r="D23" i="13"/>
  <c r="AQ22" i="13"/>
  <c r="AM22" i="13"/>
  <c r="AI22" i="13"/>
  <c r="AH22" i="13"/>
  <c r="AF22" i="13"/>
  <c r="AE22" i="13" s="1"/>
  <c r="AD22" i="13"/>
  <c r="AB22" i="13"/>
  <c r="Z22" i="13"/>
  <c r="X22" i="13"/>
  <c r="W22" i="13" s="1"/>
  <c r="V22" i="13"/>
  <c r="T22" i="13"/>
  <c r="S22" i="13" s="1"/>
  <c r="R22" i="13"/>
  <c r="P22" i="13"/>
  <c r="O22" i="13" s="1"/>
  <c r="N22" i="13"/>
  <c r="L22" i="13"/>
  <c r="J22" i="13"/>
  <c r="H22" i="13"/>
  <c r="F22" i="13"/>
  <c r="D22" i="13"/>
  <c r="B22" i="13"/>
  <c r="AI5" i="13" s="1"/>
  <c r="AQ21" i="13"/>
  <c r="AM21" i="13"/>
  <c r="AI21" i="13"/>
  <c r="AE21" i="13"/>
  <c r="AD21" i="13"/>
  <c r="AB21" i="13"/>
  <c r="AA21" i="13" s="1"/>
  <c r="Z21" i="13"/>
  <c r="X21" i="13"/>
  <c r="W21" i="13"/>
  <c r="V21" i="13"/>
  <c r="T21" i="13"/>
  <c r="R21" i="13"/>
  <c r="P21" i="13"/>
  <c r="N21" i="13"/>
  <c r="L21" i="13"/>
  <c r="J21" i="13"/>
  <c r="H21" i="13"/>
  <c r="G21" i="13" s="1"/>
  <c r="F21" i="13"/>
  <c r="D21" i="13"/>
  <c r="C21" i="13" s="1"/>
  <c r="AQ20" i="13"/>
  <c r="AM20" i="13"/>
  <c r="AI20" i="13"/>
  <c r="AE20" i="13"/>
  <c r="AD20" i="13"/>
  <c r="AB20" i="13"/>
  <c r="AA20" i="13" s="1"/>
  <c r="Z20" i="13"/>
  <c r="X20" i="13"/>
  <c r="V20" i="13"/>
  <c r="T20" i="13"/>
  <c r="R20" i="13"/>
  <c r="P20" i="13"/>
  <c r="N20" i="13"/>
  <c r="L20" i="13"/>
  <c r="K20" i="13" s="1"/>
  <c r="J20" i="13"/>
  <c r="H20" i="13"/>
  <c r="F20" i="13"/>
  <c r="D20" i="13"/>
  <c r="B20" i="13"/>
  <c r="AE5" i="13" s="1"/>
  <c r="AQ19" i="13"/>
  <c r="AM19" i="13"/>
  <c r="AI19" i="13"/>
  <c r="AE19" i="13"/>
  <c r="AA19" i="13"/>
  <c r="Z19" i="13"/>
  <c r="X19" i="13"/>
  <c r="V19" i="13"/>
  <c r="T19" i="13"/>
  <c r="R19" i="13"/>
  <c r="P19" i="13"/>
  <c r="N19" i="13"/>
  <c r="L19" i="13"/>
  <c r="K19" i="13" s="1"/>
  <c r="J19" i="13"/>
  <c r="H19" i="13"/>
  <c r="G19" i="13"/>
  <c r="F19" i="13"/>
  <c r="D19" i="13"/>
  <c r="C19" i="13" s="1"/>
  <c r="AQ18" i="13"/>
  <c r="AM18" i="13"/>
  <c r="AE18" i="13"/>
  <c r="AA18" i="13"/>
  <c r="Z18" i="13"/>
  <c r="X18" i="13"/>
  <c r="V18" i="13"/>
  <c r="T18" i="13"/>
  <c r="R18" i="13"/>
  <c r="P18" i="13"/>
  <c r="O18" i="13" s="1"/>
  <c r="N18" i="13"/>
  <c r="L18" i="13"/>
  <c r="K18" i="13" s="1"/>
  <c r="J18" i="13"/>
  <c r="H18" i="13"/>
  <c r="F18" i="13"/>
  <c r="D18" i="13"/>
  <c r="C18" i="13" s="1"/>
  <c r="B18" i="13"/>
  <c r="AA5" i="13" s="1"/>
  <c r="AQ17" i="13"/>
  <c r="AM17" i="13"/>
  <c r="AI17" i="13"/>
  <c r="AE17" i="13"/>
  <c r="AA17" i="13"/>
  <c r="W17" i="13"/>
  <c r="V17" i="13"/>
  <c r="T17" i="13"/>
  <c r="R17" i="13"/>
  <c r="P17" i="13"/>
  <c r="O17" i="13"/>
  <c r="N17" i="13"/>
  <c r="L17" i="13"/>
  <c r="K17" i="13" s="1"/>
  <c r="J17" i="13"/>
  <c r="H17" i="13"/>
  <c r="F17" i="13"/>
  <c r="D17" i="13"/>
  <c r="AQ16" i="13"/>
  <c r="AM16" i="13"/>
  <c r="AI16" i="13"/>
  <c r="AE16" i="13"/>
  <c r="AA16" i="13"/>
  <c r="W16" i="13"/>
  <c r="V16" i="13"/>
  <c r="T16" i="13"/>
  <c r="S16" i="13" s="1"/>
  <c r="R16" i="13"/>
  <c r="P16" i="13"/>
  <c r="N16" i="13"/>
  <c r="L16" i="13"/>
  <c r="K16" i="13" s="1"/>
  <c r="J16" i="13"/>
  <c r="H16" i="13"/>
  <c r="BC16" i="13" s="1"/>
  <c r="F16" i="13"/>
  <c r="D16" i="13"/>
  <c r="B16" i="13"/>
  <c r="W5" i="13" s="1"/>
  <c r="AQ15" i="13"/>
  <c r="AM15" i="13"/>
  <c r="AI15" i="13"/>
  <c r="AE15" i="13"/>
  <c r="AA15" i="13"/>
  <c r="W15" i="13"/>
  <c r="S15" i="13"/>
  <c r="R15" i="13"/>
  <c r="P15" i="13"/>
  <c r="O15" i="13" s="1"/>
  <c r="N15" i="13"/>
  <c r="L15" i="13"/>
  <c r="K15" i="13" s="1"/>
  <c r="J15" i="13"/>
  <c r="H15" i="13"/>
  <c r="F15" i="13"/>
  <c r="C15" i="13" s="1"/>
  <c r="D15" i="13"/>
  <c r="AQ14" i="13"/>
  <c r="AM14" i="13"/>
  <c r="AI14" i="13"/>
  <c r="AE14" i="13"/>
  <c r="AA14" i="13"/>
  <c r="W14" i="13"/>
  <c r="S14" i="13"/>
  <c r="R14" i="13"/>
  <c r="P14" i="13"/>
  <c r="O14" i="13" s="1"/>
  <c r="N14" i="13"/>
  <c r="L14" i="13"/>
  <c r="J14" i="13"/>
  <c r="H14" i="13"/>
  <c r="F14" i="13"/>
  <c r="D14" i="13"/>
  <c r="B14" i="13"/>
  <c r="S5" i="13" s="1"/>
  <c r="AQ13" i="13"/>
  <c r="AM13" i="13"/>
  <c r="AI13" i="13"/>
  <c r="AE13" i="13"/>
  <c r="AA13" i="13"/>
  <c r="W13" i="13"/>
  <c r="S13" i="13"/>
  <c r="N13" i="13"/>
  <c r="L13" i="13"/>
  <c r="K13" i="13"/>
  <c r="J13" i="13"/>
  <c r="H13" i="13"/>
  <c r="F13" i="13"/>
  <c r="D13" i="13"/>
  <c r="AQ12" i="13"/>
  <c r="AM12" i="13"/>
  <c r="AI12" i="13"/>
  <c r="AE12" i="13"/>
  <c r="AA12" i="13"/>
  <c r="W12" i="13"/>
  <c r="S12" i="13"/>
  <c r="N12" i="13"/>
  <c r="L12" i="13"/>
  <c r="K12" i="13" s="1"/>
  <c r="J12" i="13"/>
  <c r="H12" i="13"/>
  <c r="G12" i="13"/>
  <c r="F12" i="13"/>
  <c r="D12" i="13"/>
  <c r="B12" i="13"/>
  <c r="O5" i="13" s="1"/>
  <c r="AQ11" i="13"/>
  <c r="AM11" i="13"/>
  <c r="AI11" i="13"/>
  <c r="AE11" i="13"/>
  <c r="AA11" i="13"/>
  <c r="W11" i="13"/>
  <c r="S11" i="13"/>
  <c r="O11" i="13"/>
  <c r="J11" i="13"/>
  <c r="H11" i="13"/>
  <c r="F11" i="13"/>
  <c r="D11" i="13"/>
  <c r="AQ10" i="13"/>
  <c r="AM10" i="13"/>
  <c r="AI10" i="13"/>
  <c r="AE10" i="13"/>
  <c r="AA10" i="13"/>
  <c r="W10" i="13"/>
  <c r="S10" i="13"/>
  <c r="O10" i="13"/>
  <c r="J10" i="13"/>
  <c r="H10" i="13"/>
  <c r="F10" i="13"/>
  <c r="D10" i="13"/>
  <c r="C10" i="13" s="1"/>
  <c r="B10" i="13"/>
  <c r="K5" i="13" s="1"/>
  <c r="AQ9" i="13"/>
  <c r="AM9" i="13"/>
  <c r="AI9" i="13"/>
  <c r="AE9" i="13"/>
  <c r="AA9" i="13"/>
  <c r="W9" i="13"/>
  <c r="S9" i="13"/>
  <c r="O9" i="13"/>
  <c r="K9" i="13"/>
  <c r="F9" i="13"/>
  <c r="D9" i="13"/>
  <c r="C9" i="13" s="1"/>
  <c r="AQ8" i="13"/>
  <c r="AM8" i="13"/>
  <c r="AE8" i="13"/>
  <c r="W8" i="13"/>
  <c r="S8" i="13"/>
  <c r="O8" i="13"/>
  <c r="K8" i="13"/>
  <c r="F8" i="13"/>
  <c r="BD8" i="13" s="1"/>
  <c r="D8" i="13"/>
  <c r="B8" i="13"/>
  <c r="G5" i="13" s="1"/>
  <c r="AQ7" i="13"/>
  <c r="AM7" i="13"/>
  <c r="AI7" i="13"/>
  <c r="AE7" i="13"/>
  <c r="AA7" i="13"/>
  <c r="W7" i="13"/>
  <c r="S7" i="13"/>
  <c r="O7" i="13"/>
  <c r="K7" i="13"/>
  <c r="G7" i="13"/>
  <c r="BD6" i="13"/>
  <c r="BC6" i="13"/>
  <c r="BE6" i="13" s="1"/>
  <c r="AQ6" i="13"/>
  <c r="AM6" i="13"/>
  <c r="AI6" i="13"/>
  <c r="AE6" i="13"/>
  <c r="AA6" i="13"/>
  <c r="W6" i="13"/>
  <c r="S6" i="13"/>
  <c r="O6" i="13"/>
  <c r="K6" i="13"/>
  <c r="G6" i="13"/>
  <c r="B6" i="13"/>
  <c r="C5" i="13"/>
  <c r="AR4" i="13"/>
  <c r="AN4" i="13"/>
  <c r="AJ4" i="13"/>
  <c r="AF4" i="13"/>
  <c r="AB4" i="13"/>
  <c r="X4" i="13"/>
  <c r="T4" i="13"/>
  <c r="P4" i="13"/>
  <c r="L4" i="13"/>
  <c r="H4" i="13"/>
  <c r="D4" i="13"/>
  <c r="B118" i="8"/>
  <c r="AM90" i="8"/>
  <c r="B115" i="8"/>
  <c r="AI90" i="8" s="1"/>
  <c r="B112" i="8"/>
  <c r="AE90" i="8" s="1"/>
  <c r="AR89" i="8"/>
  <c r="AN89" i="8"/>
  <c r="B70" i="8"/>
  <c r="AI45" i="8" s="1"/>
  <c r="B67" i="8"/>
  <c r="AE45" i="8" s="1"/>
  <c r="AQ45" i="8"/>
  <c r="B73" i="8"/>
  <c r="AM45" i="8" s="1"/>
  <c r="AR44" i="8"/>
  <c r="AN44" i="8"/>
  <c r="B36" i="8"/>
  <c r="AQ5" i="8" s="1"/>
  <c r="B33" i="8"/>
  <c r="AM5" i="8" s="1"/>
  <c r="AR4" i="8"/>
  <c r="AN4" i="8"/>
  <c r="B109" i="8"/>
  <c r="AA90" i="8"/>
  <c r="B106" i="8"/>
  <c r="W90" i="8"/>
  <c r="B103" i="8"/>
  <c r="S90" i="8" s="1"/>
  <c r="B100" i="8"/>
  <c r="O90" i="8" s="1"/>
  <c r="B97" i="8"/>
  <c r="K90" i="8"/>
  <c r="B94" i="8"/>
  <c r="G90" i="8" s="1"/>
  <c r="B91" i="8"/>
  <c r="C90" i="8" s="1"/>
  <c r="B64" i="8"/>
  <c r="AA45" i="8" s="1"/>
  <c r="B61" i="8"/>
  <c r="W45" i="8"/>
  <c r="B58" i="8"/>
  <c r="S45" i="8"/>
  <c r="B55" i="8"/>
  <c r="O45" i="8"/>
  <c r="B52" i="8"/>
  <c r="K45" i="8" s="1"/>
  <c r="B49" i="8"/>
  <c r="G45" i="8"/>
  <c r="B46" i="8"/>
  <c r="C45" i="8" s="1"/>
  <c r="B30" i="8"/>
  <c r="AI5" i="8" s="1"/>
  <c r="B27" i="8"/>
  <c r="AE5" i="8" s="1"/>
  <c r="B24" i="8"/>
  <c r="AA5" i="8"/>
  <c r="B21" i="8"/>
  <c r="W5" i="8"/>
  <c r="B18" i="8"/>
  <c r="S5" i="8"/>
  <c r="B15" i="8"/>
  <c r="O5" i="8"/>
  <c r="B12" i="8"/>
  <c r="K5" i="8"/>
  <c r="B9" i="8"/>
  <c r="G5" i="8" s="1"/>
  <c r="B6" i="8"/>
  <c r="C5" i="8" s="1"/>
  <c r="D4" i="8"/>
  <c r="H4" i="8"/>
  <c r="L4" i="8"/>
  <c r="P4" i="8"/>
  <c r="T4" i="8"/>
  <c r="X4" i="8"/>
  <c r="AB4" i="8"/>
  <c r="AF4" i="8"/>
  <c r="AJ4" i="8"/>
  <c r="D44" i="8"/>
  <c r="H44" i="8"/>
  <c r="L44" i="8"/>
  <c r="P44" i="8"/>
  <c r="T44" i="8"/>
  <c r="X44" i="8"/>
  <c r="AB44" i="8"/>
  <c r="AF44" i="8"/>
  <c r="AJ44" i="8"/>
  <c r="D89" i="8"/>
  <c r="H89" i="8"/>
  <c r="L89" i="8"/>
  <c r="P89" i="8"/>
  <c r="T89" i="8"/>
  <c r="X89" i="8"/>
  <c r="AB89" i="8"/>
  <c r="AF89" i="8"/>
  <c r="AJ89" i="8"/>
  <c r="G44" i="13"/>
  <c r="K68" i="13"/>
  <c r="K76" i="13"/>
  <c r="G10" i="13"/>
  <c r="G18" i="13" l="1"/>
  <c r="C20" i="13"/>
  <c r="AM27" i="13"/>
  <c r="C49" i="13"/>
  <c r="BC72" i="13"/>
  <c r="G11" i="13"/>
  <c r="G36" i="13"/>
  <c r="S47" i="13"/>
  <c r="O69" i="13"/>
  <c r="O71" i="13"/>
  <c r="AE77" i="13"/>
  <c r="AM55" i="13"/>
  <c r="W79" i="13"/>
  <c r="S80" i="13"/>
  <c r="AE54" i="13"/>
  <c r="S55" i="13"/>
  <c r="BD14" i="13"/>
  <c r="W18" i="13"/>
  <c r="BA18" i="13" s="1"/>
  <c r="S19" i="13"/>
  <c r="G25" i="13"/>
  <c r="K41" i="13"/>
  <c r="K42" i="13"/>
  <c r="O76" i="13"/>
  <c r="C78" i="13"/>
  <c r="K81" i="13"/>
  <c r="G55" i="13"/>
  <c r="AZ6" i="13"/>
  <c r="AA53" i="13"/>
  <c r="C77" i="13"/>
  <c r="W47" i="13"/>
  <c r="BC44" i="13"/>
  <c r="BE44" i="13" s="1"/>
  <c r="AI54" i="13"/>
  <c r="BD16" i="13"/>
  <c r="BE16" i="13" s="1"/>
  <c r="K49" i="13"/>
  <c r="W19" i="13"/>
  <c r="C34" i="13"/>
  <c r="C38" i="13"/>
  <c r="G39" i="13"/>
  <c r="O42" i="13"/>
  <c r="O43" i="13"/>
  <c r="K45" i="13"/>
  <c r="G46" i="13"/>
  <c r="AA48" i="13"/>
  <c r="O77" i="13"/>
  <c r="AE79" i="13"/>
  <c r="O81" i="13"/>
  <c r="G51" i="13"/>
  <c r="K47" i="13"/>
  <c r="C16" i="13"/>
  <c r="S21" i="13"/>
  <c r="K22" i="13"/>
  <c r="C23" i="13"/>
  <c r="C26" i="13"/>
  <c r="AI26" i="13"/>
  <c r="W27" i="13"/>
  <c r="G38" i="13"/>
  <c r="S42" i="13"/>
  <c r="S43" i="13"/>
  <c r="K46" i="13"/>
  <c r="BA46" i="13" s="1"/>
  <c r="W49" i="13"/>
  <c r="AE52" i="13"/>
  <c r="W76" i="13"/>
  <c r="C79" i="13"/>
  <c r="AI79" i="13"/>
  <c r="O54" i="13"/>
  <c r="AZ52" i="14"/>
  <c r="BA80" i="14"/>
  <c r="AZ80" i="14"/>
  <c r="BA46" i="14"/>
  <c r="AZ46" i="14"/>
  <c r="AY40" i="14"/>
  <c r="BA40" i="14"/>
  <c r="AZ40" i="14"/>
  <c r="BA44" i="14"/>
  <c r="AZ44" i="14"/>
  <c r="AY44" i="14"/>
  <c r="BA48" i="14"/>
  <c r="AZ48" i="14"/>
  <c r="AY48" i="14"/>
  <c r="BB48" i="14" s="1"/>
  <c r="BF48" i="14" s="1"/>
  <c r="BE80" i="14"/>
  <c r="BE10" i="14"/>
  <c r="AY20" i="14"/>
  <c r="AZ20" i="14"/>
  <c r="BA20" i="14"/>
  <c r="AZ14" i="14"/>
  <c r="O24" i="14"/>
  <c r="BA24" i="14" s="1"/>
  <c r="BC24" i="14"/>
  <c r="AY46" i="14"/>
  <c r="BD66" i="14"/>
  <c r="BA68" i="14"/>
  <c r="BC72" i="14"/>
  <c r="BA82" i="14"/>
  <c r="AZ82" i="14"/>
  <c r="AY82" i="14"/>
  <c r="G18" i="14"/>
  <c r="BC18" i="14"/>
  <c r="BE18" i="14" s="1"/>
  <c r="BD52" i="14"/>
  <c r="BE52" i="14" s="1"/>
  <c r="BA76" i="14"/>
  <c r="AZ76" i="14"/>
  <c r="AY76" i="14"/>
  <c r="BA78" i="14"/>
  <c r="AZ78" i="14"/>
  <c r="AY78" i="14"/>
  <c r="BC26" i="14"/>
  <c r="BE26" i="14" s="1"/>
  <c r="AY62" i="14"/>
  <c r="BC8" i="14"/>
  <c r="BA42" i="14"/>
  <c r="AY8" i="14"/>
  <c r="BC12" i="14"/>
  <c r="BE12" i="14" s="1"/>
  <c r="BD24" i="14"/>
  <c r="AY24" i="14"/>
  <c r="BC68" i="14"/>
  <c r="BE68" i="14" s="1"/>
  <c r="BD72" i="14"/>
  <c r="BD46" i="14"/>
  <c r="BE46" i="14" s="1"/>
  <c r="AZ10" i="14"/>
  <c r="BD38" i="14"/>
  <c r="BA74" i="14"/>
  <c r="BA8" i="14"/>
  <c r="AZ62" i="14"/>
  <c r="AZ68" i="14"/>
  <c r="BB68" i="14" s="1"/>
  <c r="BF68" i="14" s="1"/>
  <c r="AZ6" i="14"/>
  <c r="BB6" i="14" s="1"/>
  <c r="BF6" i="14" s="1"/>
  <c r="BC20" i="14"/>
  <c r="BE20" i="14" s="1"/>
  <c r="AZ24" i="14"/>
  <c r="BC28" i="14"/>
  <c r="BE28" i="14" s="1"/>
  <c r="BC56" i="14"/>
  <c r="AY80" i="14"/>
  <c r="BB80" i="14" s="1"/>
  <c r="BD80" i="14"/>
  <c r="BC82" i="14"/>
  <c r="BC78" i="14"/>
  <c r="BE78" i="14" s="1"/>
  <c r="BC66" i="14"/>
  <c r="BE66" i="14" s="1"/>
  <c r="K12" i="14"/>
  <c r="BD28" i="14"/>
  <c r="AI28" i="14"/>
  <c r="AY28" i="14" s="1"/>
  <c r="C50" i="14"/>
  <c r="BD56" i="14"/>
  <c r="G57" i="14"/>
  <c r="AY56" i="14" s="1"/>
  <c r="BD82" i="14"/>
  <c r="BA16" i="14"/>
  <c r="AZ16" i="14"/>
  <c r="AY16" i="14"/>
  <c r="BC38" i="14"/>
  <c r="BE38" i="14" s="1"/>
  <c r="BC40" i="14"/>
  <c r="BE40" i="14" s="1"/>
  <c r="AY64" i="14"/>
  <c r="BA72" i="14"/>
  <c r="AZ72" i="14"/>
  <c r="AY72" i="14"/>
  <c r="BB72" i="14" s="1"/>
  <c r="BC76" i="14"/>
  <c r="BE76" i="14" s="1"/>
  <c r="AY42" i="14"/>
  <c r="BB42" i="14" s="1"/>
  <c r="BA64" i="14"/>
  <c r="BD8" i="14"/>
  <c r="BD42" i="14"/>
  <c r="K23" i="14"/>
  <c r="AY22" i="14" s="1"/>
  <c r="G26" i="14"/>
  <c r="BA26" i="14" s="1"/>
  <c r="BC48" i="14"/>
  <c r="BE48" i="14" s="1"/>
  <c r="AY70" i="14"/>
  <c r="AY52" i="14"/>
  <c r="BD44" i="14"/>
  <c r="BE44" i="14" s="1"/>
  <c r="BD50" i="14"/>
  <c r="BA6" i="14"/>
  <c r="BC42" i="14"/>
  <c r="BD68" i="14"/>
  <c r="BD14" i="14"/>
  <c r="BE14" i="14" s="1"/>
  <c r="AY36" i="14"/>
  <c r="BB36" i="14" s="1"/>
  <c r="BF36" i="14" s="1"/>
  <c r="BA52" i="14"/>
  <c r="BA54" i="14"/>
  <c r="AZ54" i="14"/>
  <c r="AY54" i="14"/>
  <c r="BB54" i="14" s="1"/>
  <c r="BF54" i="14" s="1"/>
  <c r="BC70" i="14"/>
  <c r="BE70" i="14" s="1"/>
  <c r="AZ70" i="14"/>
  <c r="AY10" i="14"/>
  <c r="BB10" i="14" s="1"/>
  <c r="AZ74" i="14"/>
  <c r="BB74" i="14" s="1"/>
  <c r="BF74" i="14" s="1"/>
  <c r="G15" i="14"/>
  <c r="BA14" i="14" s="1"/>
  <c r="BA38" i="14"/>
  <c r="AY38" i="14"/>
  <c r="BC50" i="14"/>
  <c r="BE50" i="14" s="1"/>
  <c r="BC54" i="14"/>
  <c r="BE54" i="14" s="1"/>
  <c r="BD70" i="14"/>
  <c r="AZ8" i="14"/>
  <c r="G54" i="14"/>
  <c r="AY66" i="14"/>
  <c r="G12" i="14"/>
  <c r="AZ12" i="14" s="1"/>
  <c r="AZ66" i="14"/>
  <c r="AZ26" i="14"/>
  <c r="G38" i="14"/>
  <c r="AZ38" i="14" s="1"/>
  <c r="G66" i="14"/>
  <c r="BA66" i="14" s="1"/>
  <c r="C80" i="13"/>
  <c r="AI80" i="13"/>
  <c r="G81" i="13"/>
  <c r="AM81" i="13"/>
  <c r="BE60" i="13"/>
  <c r="AQ55" i="13"/>
  <c r="C55" i="13"/>
  <c r="AE53" i="13"/>
  <c r="K52" i="13"/>
  <c r="BC54" i="13"/>
  <c r="AI53" i="13"/>
  <c r="K54" i="13"/>
  <c r="O52" i="13"/>
  <c r="G52" i="13"/>
  <c r="BD54" i="13"/>
  <c r="BC12" i="13"/>
  <c r="C51" i="13"/>
  <c r="S17" i="13"/>
  <c r="S18" i="13"/>
  <c r="AZ18" i="13" s="1"/>
  <c r="BD20" i="13"/>
  <c r="AA22" i="13"/>
  <c r="K24" i="13"/>
  <c r="S46" i="13"/>
  <c r="AY46" i="13" s="1"/>
  <c r="O50" i="13"/>
  <c r="AI51" i="13"/>
  <c r="AA52" i="13"/>
  <c r="C68" i="13"/>
  <c r="C69" i="13"/>
  <c r="AE80" i="13"/>
  <c r="BD44" i="13"/>
  <c r="O73" i="13"/>
  <c r="BC18" i="13"/>
  <c r="AY32" i="13"/>
  <c r="BD78" i="13"/>
  <c r="O79" i="13"/>
  <c r="W25" i="13"/>
  <c r="BD46" i="13"/>
  <c r="S72" i="13"/>
  <c r="BD18" i="13"/>
  <c r="AA23" i="13"/>
  <c r="AI25" i="13"/>
  <c r="C43" i="13"/>
  <c r="BC78" i="13"/>
  <c r="S79" i="13"/>
  <c r="G80" i="13"/>
  <c r="AA81" i="13"/>
  <c r="G54" i="13"/>
  <c r="BD34" i="13"/>
  <c r="O25" i="13"/>
  <c r="BD72" i="13"/>
  <c r="BE72" i="13" s="1"/>
  <c r="G78" i="13"/>
  <c r="BD70" i="13"/>
  <c r="BC74" i="13"/>
  <c r="AY60" i="13"/>
  <c r="BC36" i="13"/>
  <c r="BD68" i="13"/>
  <c r="AY6" i="13"/>
  <c r="C14" i="13"/>
  <c r="S20" i="13"/>
  <c r="K21" i="13"/>
  <c r="AE23" i="13"/>
  <c r="AA26" i="13"/>
  <c r="BC40" i="13"/>
  <c r="C44" i="13"/>
  <c r="C45" i="13"/>
  <c r="AA46" i="13"/>
  <c r="K48" i="13"/>
  <c r="G49" i="13"/>
  <c r="C73" i="13"/>
  <c r="K77" i="13"/>
  <c r="AE78" i="13"/>
  <c r="BC80" i="13"/>
  <c r="AM80" i="13"/>
  <c r="G22" i="13"/>
  <c r="BD80" i="13"/>
  <c r="BC50" i="13"/>
  <c r="BC8" i="13"/>
  <c r="BE8" i="13" s="1"/>
  <c r="C12" i="13"/>
  <c r="W20" i="13"/>
  <c r="BD22" i="13"/>
  <c r="W24" i="13"/>
  <c r="S27" i="13"/>
  <c r="BC38" i="13"/>
  <c r="BE38" i="13" s="1"/>
  <c r="K40" i="13"/>
  <c r="AA50" i="13"/>
  <c r="BD52" i="13"/>
  <c r="C65" i="13"/>
  <c r="AY64" i="13" s="1"/>
  <c r="O68" i="13"/>
  <c r="BA68" i="13" s="1"/>
  <c r="O70" i="13"/>
  <c r="K71" i="13"/>
  <c r="G73" i="13"/>
  <c r="AI78" i="13"/>
  <c r="AA79" i="13"/>
  <c r="BC70" i="13"/>
  <c r="O19" i="13"/>
  <c r="G45" i="13"/>
  <c r="AZ60" i="13"/>
  <c r="S81" i="13"/>
  <c r="BC68" i="13"/>
  <c r="K80" i="13"/>
  <c r="K72" i="13"/>
  <c r="K51" i="13"/>
  <c r="O53" i="13"/>
  <c r="BD64" i="13"/>
  <c r="C74" i="13"/>
  <c r="AA78" i="13"/>
  <c r="C13" i="13"/>
  <c r="BC14" i="13"/>
  <c r="BC20" i="13"/>
  <c r="G26" i="13"/>
  <c r="BA32" i="13"/>
  <c r="C35" i="13"/>
  <c r="AZ34" i="13" s="1"/>
  <c r="BD36" i="13"/>
  <c r="BD62" i="13"/>
  <c r="BA60" i="13"/>
  <c r="BC64" i="13"/>
  <c r="G13" i="13"/>
  <c r="G14" i="13"/>
  <c r="G15" i="13"/>
  <c r="C17" i="13"/>
  <c r="BC22" i="13"/>
  <c r="G24" i="13"/>
  <c r="K26" i="13"/>
  <c r="O45" i="13"/>
  <c r="C47" i="13"/>
  <c r="S48" i="13"/>
  <c r="S53" i="13"/>
  <c r="BD74" i="13"/>
  <c r="AE76" i="13"/>
  <c r="AZ32" i="13"/>
  <c r="BD24" i="13"/>
  <c r="BD48" i="13"/>
  <c r="BC76" i="13"/>
  <c r="C11" i="13"/>
  <c r="BA10" i="13" s="1"/>
  <c r="C22" i="13"/>
  <c r="S45" i="13"/>
  <c r="AY44" i="13" s="1"/>
  <c r="BC62" i="13"/>
  <c r="AM52" i="13"/>
  <c r="C39" i="13"/>
  <c r="G40" i="13"/>
  <c r="BC24" i="13"/>
  <c r="BD12" i="13"/>
  <c r="O16" i="13"/>
  <c r="G43" i="13"/>
  <c r="C48" i="13"/>
  <c r="BD66" i="13"/>
  <c r="S74" i="13"/>
  <c r="K23" i="13"/>
  <c r="AI24" i="13"/>
  <c r="O21" i="13"/>
  <c r="BC34" i="13"/>
  <c r="BE34" i="13" s="1"/>
  <c r="C81" i="13"/>
  <c r="BD76" i="13"/>
  <c r="BC10" i="13"/>
  <c r="BE32" i="13"/>
  <c r="AE48" i="13"/>
  <c r="AA51" i="13"/>
  <c r="W74" i="13"/>
  <c r="S75" i="13"/>
  <c r="G79" i="13"/>
  <c r="AI81" i="13"/>
  <c r="BC42" i="13"/>
  <c r="G17" i="13"/>
  <c r="BC52" i="13"/>
  <c r="BC46" i="13"/>
  <c r="C62" i="13"/>
  <c r="BA62" i="13" s="1"/>
  <c r="O40" i="13"/>
  <c r="O41" i="13"/>
  <c r="BD42" i="13"/>
  <c r="O47" i="13"/>
  <c r="K50" i="13"/>
  <c r="AE51" i="13"/>
  <c r="S52" i="13"/>
  <c r="K74" i="13"/>
  <c r="C40" i="13"/>
  <c r="C70" i="13"/>
  <c r="C76" i="13"/>
  <c r="K78" i="13"/>
  <c r="BD40" i="13"/>
  <c r="BD10" i="13"/>
  <c r="K44" i="13"/>
  <c r="AY8" i="13"/>
  <c r="K25" i="13"/>
  <c r="AA74" i="13"/>
  <c r="W75" i="13"/>
  <c r="K79" i="13"/>
  <c r="W80" i="13"/>
  <c r="BA6" i="13"/>
  <c r="AE50" i="13"/>
  <c r="BC26" i="13"/>
  <c r="S26" i="13"/>
  <c r="AA77" i="13"/>
  <c r="C8" i="13"/>
  <c r="BA8" i="13" s="1"/>
  <c r="AA49" i="13"/>
  <c r="G65" i="13"/>
  <c r="S76" i="13"/>
  <c r="K14" i="13"/>
  <c r="AE26" i="13"/>
  <c r="G37" i="13"/>
  <c r="BA36" i="13" s="1"/>
  <c r="K38" i="13"/>
  <c r="BA38" i="13" s="1"/>
  <c r="K53" i="13"/>
  <c r="AM53" i="13"/>
  <c r="G72" i="13"/>
  <c r="AA75" i="13"/>
  <c r="W78" i="13"/>
  <c r="BE12" i="13"/>
  <c r="BA64" i="13"/>
  <c r="AZ64" i="13"/>
  <c r="AZ38" i="13"/>
  <c r="O20" i="13"/>
  <c r="S23" i="13"/>
  <c r="BD26" i="13"/>
  <c r="AE27" i="13"/>
  <c r="BC66" i="13"/>
  <c r="G67" i="13"/>
  <c r="AZ66" i="13" s="1"/>
  <c r="G20" i="13"/>
  <c r="BC48" i="13"/>
  <c r="G16" i="13"/>
  <c r="BD50" i="13"/>
  <c r="AY70" i="13" l="1"/>
  <c r="AZ40" i="13"/>
  <c r="AZ54" i="13"/>
  <c r="AY78" i="13"/>
  <c r="AZ36" i="13"/>
  <c r="BB6" i="13"/>
  <c r="BF6" i="13" s="1"/>
  <c r="BE20" i="13"/>
  <c r="AY18" i="13"/>
  <c r="BB18" i="13" s="1"/>
  <c r="AZ72" i="13"/>
  <c r="AY38" i="13"/>
  <c r="BE14" i="13"/>
  <c r="AY36" i="13"/>
  <c r="BB36" i="13" s="1"/>
  <c r="AY76" i="13"/>
  <c r="AY74" i="13"/>
  <c r="AY50" i="13"/>
  <c r="AZ42" i="13"/>
  <c r="AZ68" i="13"/>
  <c r="BE78" i="13"/>
  <c r="BB82" i="14"/>
  <c r="AY26" i="14"/>
  <c r="BB26" i="14" s="1"/>
  <c r="BF26" i="14" s="1"/>
  <c r="BB24" i="14"/>
  <c r="BA22" i="14"/>
  <c r="AZ56" i="14"/>
  <c r="BB56" i="14" s="1"/>
  <c r="BF56" i="14" s="1"/>
  <c r="AY12" i="14"/>
  <c r="BB12" i="14" s="1"/>
  <c r="BF12" i="14" s="1"/>
  <c r="BE8" i="14"/>
  <c r="BE72" i="14"/>
  <c r="BF72" i="14" s="1"/>
  <c r="BG72" i="14" s="1"/>
  <c r="BA56" i="14"/>
  <c r="BB66" i="14"/>
  <c r="BF66" i="14" s="1"/>
  <c r="AY18" i="14"/>
  <c r="BB18" i="14" s="1"/>
  <c r="BF18" i="14" s="1"/>
  <c r="BA18" i="14"/>
  <c r="AZ18" i="14"/>
  <c r="BE42" i="14"/>
  <c r="BB38" i="14"/>
  <c r="BF38" i="14" s="1"/>
  <c r="BB64" i="14"/>
  <c r="BF64" i="14" s="1"/>
  <c r="BA12" i="14"/>
  <c r="BA50" i="14"/>
  <c r="AZ50" i="14"/>
  <c r="AY50" i="14"/>
  <c r="BB50" i="14" s="1"/>
  <c r="BF50" i="14" s="1"/>
  <c r="BB46" i="14"/>
  <c r="BF46" i="14" s="1"/>
  <c r="BB20" i="14"/>
  <c r="BF20" i="14" s="1"/>
  <c r="BE82" i="14"/>
  <c r="BB78" i="14"/>
  <c r="BF78" i="14" s="1"/>
  <c r="BE24" i="14"/>
  <c r="BF42" i="14"/>
  <c r="AZ28" i="14"/>
  <c r="BB28" i="14" s="1"/>
  <c r="BF28" i="14" s="1"/>
  <c r="BA28" i="14"/>
  <c r="BB62" i="14"/>
  <c r="BF62" i="14" s="1"/>
  <c r="BB52" i="14"/>
  <c r="BF52" i="14" s="1"/>
  <c r="BB16" i="14"/>
  <c r="BF16" i="14" s="1"/>
  <c r="BB8" i="14"/>
  <c r="BB70" i="14"/>
  <c r="BF70" i="14" s="1"/>
  <c r="BF80" i="14"/>
  <c r="AZ22" i="14"/>
  <c r="BB22" i="14" s="1"/>
  <c r="BF22" i="14" s="1"/>
  <c r="AY14" i="14"/>
  <c r="BB14" i="14" s="1"/>
  <c r="BF14" i="14" s="1"/>
  <c r="BB44" i="14"/>
  <c r="BF44" i="14" s="1"/>
  <c r="BB40" i="14"/>
  <c r="BF40" i="14" s="1"/>
  <c r="BG54" i="14" s="1"/>
  <c r="BF82" i="14"/>
  <c r="BF10" i="14"/>
  <c r="BE56" i="14"/>
  <c r="BB76" i="14"/>
  <c r="BF76" i="14" s="1"/>
  <c r="BE80" i="13"/>
  <c r="AY80" i="13"/>
  <c r="BE74" i="13"/>
  <c r="BE68" i="13"/>
  <c r="BE54" i="13"/>
  <c r="BE50" i="13"/>
  <c r="BB32" i="13"/>
  <c r="BF32" i="13" s="1"/>
  <c r="AY68" i="13"/>
  <c r="BB68" i="13" s="1"/>
  <c r="BA50" i="13"/>
  <c r="BA20" i="13"/>
  <c r="AZ80" i="13"/>
  <c r="BA76" i="13"/>
  <c r="AZ76" i="13"/>
  <c r="AY72" i="13"/>
  <c r="AZ70" i="13"/>
  <c r="BA72" i="13"/>
  <c r="BA70" i="13"/>
  <c r="BE22" i="13"/>
  <c r="BA42" i="13"/>
  <c r="BE36" i="13"/>
  <c r="BA74" i="13"/>
  <c r="AY40" i="13"/>
  <c r="AZ44" i="13"/>
  <c r="BE46" i="13"/>
  <c r="BA24" i="13"/>
  <c r="AZ14" i="13"/>
  <c r="AZ50" i="13"/>
  <c r="AY54" i="13"/>
  <c r="BB60" i="13"/>
  <c r="BF60" i="13" s="1"/>
  <c r="BA26" i="13"/>
  <c r="BE70" i="13"/>
  <c r="AZ46" i="13"/>
  <c r="BB46" i="13" s="1"/>
  <c r="BF46" i="13" s="1"/>
  <c r="AY22" i="13"/>
  <c r="BE18" i="13"/>
  <c r="BA40" i="13"/>
  <c r="BA52" i="13"/>
  <c r="AY42" i="13"/>
  <c r="AZ48" i="13"/>
  <c r="BE52" i="13"/>
  <c r="BA22" i="13"/>
  <c r="BA12" i="13"/>
  <c r="BA54" i="13"/>
  <c r="BE40" i="13"/>
  <c r="BE24" i="13"/>
  <c r="BA80" i="13"/>
  <c r="AY48" i="13"/>
  <c r="AZ12" i="13"/>
  <c r="AY34" i="13"/>
  <c r="AZ10" i="13"/>
  <c r="BE26" i="13"/>
  <c r="AY26" i="13"/>
  <c r="BA34" i="13"/>
  <c r="BA48" i="13"/>
  <c r="BE66" i="13"/>
  <c r="AZ8" i="13"/>
  <c r="BB8" i="13" s="1"/>
  <c r="BF8" i="13" s="1"/>
  <c r="AZ62" i="13"/>
  <c r="AY24" i="13"/>
  <c r="AZ22" i="13"/>
  <c r="BE10" i="13"/>
  <c r="BA44" i="13"/>
  <c r="AY52" i="13"/>
  <c r="AZ52" i="13"/>
  <c r="AZ24" i="13"/>
  <c r="AY62" i="13"/>
  <c r="BA14" i="13"/>
  <c r="AZ78" i="13"/>
  <c r="BE42" i="13"/>
  <c r="BE76" i="13"/>
  <c r="BE62" i="13"/>
  <c r="AY10" i="13"/>
  <c r="AZ26" i="13"/>
  <c r="AZ74" i="13"/>
  <c r="AY14" i="13"/>
  <c r="BA78" i="13"/>
  <c r="AY12" i="13"/>
  <c r="BB12" i="13" s="1"/>
  <c r="BF12" i="13" s="1"/>
  <c r="BE48" i="13"/>
  <c r="BE64" i="13"/>
  <c r="BB38" i="13"/>
  <c r="BF38" i="13" s="1"/>
  <c r="AY20" i="13"/>
  <c r="AZ16" i="13"/>
  <c r="BA16" i="13"/>
  <c r="AY16" i="13"/>
  <c r="BB16" i="13" s="1"/>
  <c r="BF16" i="13" s="1"/>
  <c r="AZ20" i="13"/>
  <c r="BB64" i="13"/>
  <c r="AY66" i="13"/>
  <c r="BA66" i="13"/>
  <c r="BB22" i="13" l="1"/>
  <c r="BF22" i="13" s="1"/>
  <c r="BB14" i="13"/>
  <c r="BF14" i="13" s="1"/>
  <c r="BB26" i="13"/>
  <c r="BF26" i="13" s="1"/>
  <c r="BB70" i="13"/>
  <c r="BF70" i="13" s="1"/>
  <c r="BB72" i="13"/>
  <c r="BF72" i="13" s="1"/>
  <c r="BF68" i="13"/>
  <c r="BB80" i="13"/>
  <c r="BF80" i="13" s="1"/>
  <c r="BG56" i="14"/>
  <c r="BG34" i="14"/>
  <c r="BG82" i="14"/>
  <c r="BG78" i="14"/>
  <c r="BG36" i="14"/>
  <c r="BG50" i="14"/>
  <c r="BG52" i="14"/>
  <c r="BG38" i="14"/>
  <c r="BF8" i="14"/>
  <c r="BG16" i="14" s="1"/>
  <c r="BF24" i="14"/>
  <c r="BG24" i="14" s="1"/>
  <c r="BG64" i="14"/>
  <c r="BG76" i="14"/>
  <c r="BG62" i="14"/>
  <c r="BG48" i="14"/>
  <c r="BG66" i="14"/>
  <c r="BG70" i="14"/>
  <c r="BG68" i="14"/>
  <c r="BG40" i="14"/>
  <c r="BG44" i="14"/>
  <c r="BG46" i="14"/>
  <c r="BG80" i="14"/>
  <c r="BG74" i="14"/>
  <c r="BG42" i="14"/>
  <c r="BB76" i="13"/>
  <c r="BF76" i="13" s="1"/>
  <c r="BB78" i="13"/>
  <c r="BF78" i="13" s="1"/>
  <c r="BG78" i="13" s="1"/>
  <c r="BB50" i="13"/>
  <c r="BF50" i="13" s="1"/>
  <c r="BB42" i="13"/>
  <c r="BF42" i="13" s="1"/>
  <c r="BB44" i="13"/>
  <c r="BF44" i="13" s="1"/>
  <c r="BB40" i="13"/>
  <c r="BF40" i="13" s="1"/>
  <c r="BB54" i="13"/>
  <c r="BF54" i="13" s="1"/>
  <c r="BB34" i="13"/>
  <c r="BF34" i="13" s="1"/>
  <c r="BB24" i="13"/>
  <c r="BF24" i="13" s="1"/>
  <c r="BB74" i="13"/>
  <c r="BF74" i="13" s="1"/>
  <c r="BB10" i="13"/>
  <c r="BF10" i="13" s="1"/>
  <c r="BF36" i="13"/>
  <c r="BB48" i="13"/>
  <c r="BF48" i="13" s="1"/>
  <c r="BF18" i="13"/>
  <c r="BB52" i="13"/>
  <c r="BF52" i="13" s="1"/>
  <c r="BB62" i="13"/>
  <c r="BF62" i="13" s="1"/>
  <c r="BF64" i="13"/>
  <c r="BB66" i="13"/>
  <c r="BF66" i="13" s="1"/>
  <c r="BB20" i="13"/>
  <c r="BF20" i="13" s="1"/>
  <c r="BG12" i="13" s="1"/>
  <c r="BG66" i="13" l="1"/>
  <c r="BG64" i="13"/>
  <c r="BG74" i="13"/>
  <c r="BG72" i="13"/>
  <c r="BG70" i="13"/>
  <c r="BG68" i="13"/>
  <c r="BG62" i="13"/>
  <c r="BG60" i="13"/>
  <c r="BG76" i="13"/>
  <c r="BG80" i="13"/>
  <c r="BG8" i="14"/>
  <c r="BG6" i="14"/>
  <c r="BG14" i="14"/>
  <c r="BG10" i="14"/>
  <c r="BG18" i="14"/>
  <c r="BG22" i="14"/>
  <c r="BG20" i="14"/>
  <c r="BG12" i="14"/>
  <c r="BG26" i="14"/>
  <c r="BG52" i="13"/>
  <c r="BG46" i="13"/>
  <c r="BG38" i="13"/>
  <c r="BG48" i="13"/>
  <c r="BG34" i="13"/>
  <c r="BG50" i="13"/>
  <c r="BG42" i="13"/>
  <c r="BG32" i="13"/>
  <c r="BG36" i="13"/>
  <c r="BG40" i="13"/>
  <c r="BG44" i="13"/>
  <c r="BG54" i="13"/>
  <c r="BG26" i="13"/>
  <c r="BG6" i="13"/>
  <c r="BG8" i="13"/>
  <c r="BG16" i="13"/>
  <c r="BG20" i="13"/>
  <c r="BG18" i="13"/>
  <c r="BG10" i="13"/>
  <c r="BG24" i="13"/>
  <c r="BG22" i="13"/>
  <c r="BG14" i="13"/>
</calcChain>
</file>

<file path=xl/sharedStrings.xml><?xml version="1.0" encoding="utf-8"?>
<sst xmlns="http://schemas.openxmlformats.org/spreadsheetml/2006/main" count="2056" uniqueCount="214">
  <si>
    <t>参加チーム一覧</t>
    <rPh sb="0" eb="2">
      <t>サンカ</t>
    </rPh>
    <rPh sb="5" eb="7">
      <t>イチラン</t>
    </rPh>
    <phoneticPr fontId="2"/>
  </si>
  <si>
    <t>Ｎｏ．</t>
    <phoneticPr fontId="2"/>
  </si>
  <si>
    <t>チーム名</t>
    <rPh sb="3" eb="4">
      <t>メイ</t>
    </rPh>
    <phoneticPr fontId="2"/>
  </si>
  <si>
    <t>抽選番号</t>
    <rPh sb="0" eb="2">
      <t>チュウセン</t>
    </rPh>
    <rPh sb="2" eb="4">
      <t>バンゴウ</t>
    </rPh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</si>
  <si>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</si>
  <si>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</si>
  <si>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</si>
  <si>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</si>
  <si>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</si>
  <si>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</si>
  <si>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</t>
    <rPh sb="0" eb="1">
      <t>トク</t>
    </rPh>
    <rPh sb="1" eb="2">
      <t>シツ</t>
    </rPh>
    <phoneticPr fontId="2"/>
  </si>
  <si>
    <t>順位</t>
    <rPh sb="0" eb="2">
      <t>ジュンイ</t>
    </rPh>
    <phoneticPr fontId="2"/>
  </si>
  <si>
    <t>１部</t>
    <rPh sb="1" eb="2">
      <t>ブ</t>
    </rPh>
    <phoneticPr fontId="2"/>
  </si>
  <si>
    <t>２部Ａブロック</t>
    <rPh sb="1" eb="2">
      <t>ブ</t>
    </rPh>
    <phoneticPr fontId="2"/>
  </si>
  <si>
    <t>２部Ｂブロック</t>
    <rPh sb="1" eb="2">
      <t>ブ</t>
    </rPh>
    <phoneticPr fontId="2"/>
  </si>
  <si>
    <t>県リーグ</t>
  </si>
  <si>
    <t>試合日</t>
    <rPh sb="0" eb="3">
      <t>シアイビ</t>
    </rPh>
    <phoneticPr fontId="2"/>
  </si>
  <si>
    <t>会　場　名</t>
    <rPh sb="0" eb="1">
      <t>カイ</t>
    </rPh>
    <rPh sb="2" eb="3">
      <t>バ</t>
    </rPh>
    <rPh sb="4" eb="5">
      <t>ナ</t>
    </rPh>
    <phoneticPr fontId="2"/>
  </si>
  <si>
    <t>Kickoff</t>
    <phoneticPr fontId="2"/>
  </si>
  <si>
    <t>対　戦　カ　ー　ド</t>
    <phoneticPr fontId="2"/>
  </si>
  <si>
    <t>主審(チーム名)　</t>
    <rPh sb="0" eb="2">
      <t>シュシン</t>
    </rPh>
    <rPh sb="6" eb="7">
      <t>メイ</t>
    </rPh>
    <phoneticPr fontId="2"/>
  </si>
  <si>
    <t>警告者</t>
    <rPh sb="0" eb="2">
      <t>ケイコク</t>
    </rPh>
    <rPh sb="2" eb="3">
      <t>シャ</t>
    </rPh>
    <phoneticPr fontId="18"/>
  </si>
  <si>
    <t>退場者</t>
    <rPh sb="0" eb="3">
      <t>タイジョウシャ</t>
    </rPh>
    <phoneticPr fontId="18"/>
  </si>
  <si>
    <t>会場提供</t>
    <rPh sb="0" eb="2">
      <t>カイジョウ</t>
    </rPh>
    <rPh sb="2" eb="4">
      <t>テイキョウ</t>
    </rPh>
    <phoneticPr fontId="2"/>
  </si>
  <si>
    <t>一宮県営サッカー場</t>
    <rPh sb="0" eb="2">
      <t>イチノミヤ</t>
    </rPh>
    <rPh sb="2" eb="4">
      <t>ケンエイ</t>
    </rPh>
    <rPh sb="8" eb="9">
      <t>ジョウ</t>
    </rPh>
    <phoneticPr fontId="18"/>
  </si>
  <si>
    <t>尾西FC</t>
    <rPh sb="0" eb="2">
      <t>ビサイ</t>
    </rPh>
    <phoneticPr fontId="18"/>
  </si>
  <si>
    <t>VS</t>
    <phoneticPr fontId="2"/>
  </si>
  <si>
    <t>NPFC</t>
    <phoneticPr fontId="18"/>
  </si>
  <si>
    <t>愛知FC一宮</t>
    <rPh sb="0" eb="2">
      <t>アイチ</t>
    </rPh>
    <rPh sb="4" eb="6">
      <t>イチノミヤ</t>
    </rPh>
    <phoneticPr fontId="18"/>
  </si>
  <si>
    <t>NP:10犬飼高志</t>
    <rPh sb="5" eb="7">
      <t>イヌカイ</t>
    </rPh>
    <rPh sb="7" eb="9">
      <t>タカシ</t>
    </rPh>
    <phoneticPr fontId="18"/>
  </si>
  <si>
    <t>月　日（　）</t>
    <rPh sb="0" eb="1">
      <t>ガツ</t>
    </rPh>
    <rPh sb="2" eb="3">
      <t>ヒ</t>
    </rPh>
    <phoneticPr fontId="2"/>
  </si>
  <si>
    <t>フレンドリーマッチ</t>
    <phoneticPr fontId="18"/>
  </si>
  <si>
    <t>雨天中止</t>
    <rPh sb="0" eb="2">
      <t>ウテン</t>
    </rPh>
    <rPh sb="2" eb="4">
      <t>チュウシ</t>
    </rPh>
    <phoneticPr fontId="18"/>
  </si>
  <si>
    <t>開催予定</t>
    <rPh sb="0" eb="2">
      <t>カイサイ</t>
    </rPh>
    <rPh sb="2" eb="4">
      <t>ヨテイ</t>
    </rPh>
    <phoneticPr fontId="18"/>
  </si>
  <si>
    <t>例）4月2日(土)</t>
    <rPh sb="0" eb="1">
      <t>レイ</t>
    </rPh>
    <rPh sb="3" eb="4">
      <t>ツキ</t>
    </rPh>
    <rPh sb="5" eb="6">
      <t>ヒ</t>
    </rPh>
    <rPh sb="7" eb="8">
      <t>ツチ</t>
    </rPh>
    <phoneticPr fontId="18"/>
  </si>
  <si>
    <t>２部　B</t>
    <rPh sb="1" eb="2">
      <t>ブ</t>
    </rPh>
    <phoneticPr fontId="2"/>
  </si>
  <si>
    <t>２部　A</t>
    <rPh sb="1" eb="2">
      <t>ブ</t>
    </rPh>
    <phoneticPr fontId="2"/>
  </si>
  <si>
    <t>新規参加チーム</t>
    <rPh sb="0" eb="2">
      <t>シンキ</t>
    </rPh>
    <rPh sb="2" eb="4">
      <t>サンカ</t>
    </rPh>
    <phoneticPr fontId="2"/>
  </si>
  <si>
    <t>ブロック長</t>
    <rPh sb="4" eb="5">
      <t>チョウ</t>
    </rPh>
    <phoneticPr fontId="2"/>
  </si>
  <si>
    <t>2部Aブロック</t>
    <rPh sb="1" eb="2">
      <t>ブ</t>
    </rPh>
    <phoneticPr fontId="2"/>
  </si>
  <si>
    <t>2部Bブロック</t>
    <rPh sb="1" eb="2">
      <t>ブ</t>
    </rPh>
    <phoneticPr fontId="2"/>
  </si>
  <si>
    <t>-</t>
  </si>
  <si>
    <t>-</t>
    <phoneticPr fontId="2"/>
  </si>
  <si>
    <t>犬山クラブ　Ｂ</t>
    <rPh sb="0" eb="2">
      <t>イヌヤマ</t>
    </rPh>
    <phoneticPr fontId="2"/>
  </si>
  <si>
    <t>クレバーフット</t>
    <phoneticPr fontId="2"/>
  </si>
  <si>
    <t>モノリスFC</t>
    <phoneticPr fontId="2"/>
  </si>
  <si>
    <t>≪リーグ戦開催推奨日≫</t>
    <rPh sb="4" eb="5">
      <t>セン</t>
    </rPh>
    <rPh sb="5" eb="7">
      <t>カイサイ</t>
    </rPh>
    <rPh sb="7" eb="9">
      <t>スイショウ</t>
    </rPh>
    <rPh sb="9" eb="10">
      <t>ビ</t>
    </rPh>
    <phoneticPr fontId="2"/>
  </si>
  <si>
    <t>FC DIVINE</t>
  </si>
  <si>
    <t>尾張FC　A</t>
  </si>
  <si>
    <t>エルニーニョ美和</t>
  </si>
  <si>
    <t>SAKURA　FC</t>
  </si>
  <si>
    <t>弥富JSS</t>
  </si>
  <si>
    <t>FC KONAN　A</t>
  </si>
  <si>
    <t>アクアJFC愛西</t>
  </si>
  <si>
    <t>モノリスFC</t>
  </si>
  <si>
    <t>犬山クラブ　A</t>
  </si>
  <si>
    <t>クレバーフット</t>
  </si>
  <si>
    <t>尾西FC　B</t>
  </si>
  <si>
    <t>1部４位</t>
    <rPh sb="1" eb="2">
      <t>ブ</t>
    </rPh>
    <rPh sb="3" eb="4">
      <t>イ</t>
    </rPh>
    <phoneticPr fontId="2"/>
  </si>
  <si>
    <t>1部５位</t>
    <rPh sb="1" eb="2">
      <t>ブ</t>
    </rPh>
    <rPh sb="3" eb="4">
      <t>イ</t>
    </rPh>
    <phoneticPr fontId="2"/>
  </si>
  <si>
    <t>1部6位</t>
    <rPh sb="1" eb="2">
      <t>ブ</t>
    </rPh>
    <rPh sb="3" eb="4">
      <t>イ</t>
    </rPh>
    <phoneticPr fontId="2"/>
  </si>
  <si>
    <t>1部７位</t>
    <rPh sb="1" eb="2">
      <t>ブ</t>
    </rPh>
    <rPh sb="3" eb="4">
      <t>イ</t>
    </rPh>
    <phoneticPr fontId="2"/>
  </si>
  <si>
    <t>1部８位</t>
    <rPh sb="1" eb="2">
      <t>ブ</t>
    </rPh>
    <rPh sb="3" eb="4">
      <t>イ</t>
    </rPh>
    <phoneticPr fontId="2"/>
  </si>
  <si>
    <t>1部１０位</t>
    <rPh sb="1" eb="2">
      <t>ブ</t>
    </rPh>
    <rPh sb="4" eb="5">
      <t>イ</t>
    </rPh>
    <phoneticPr fontId="2"/>
  </si>
  <si>
    <t>2部A1位</t>
    <rPh sb="1" eb="2">
      <t>ブ</t>
    </rPh>
    <rPh sb="4" eb="5">
      <t>イ</t>
    </rPh>
    <phoneticPr fontId="2"/>
  </si>
  <si>
    <t>調整</t>
    <rPh sb="0" eb="2">
      <t>チョウセイ</t>
    </rPh>
    <phoneticPr fontId="2"/>
  </si>
  <si>
    <t>津島AFC</t>
    <rPh sb="0" eb="2">
      <t>ツシマ</t>
    </rPh>
    <phoneticPr fontId="2"/>
  </si>
  <si>
    <t>Ｌｉｖｅｎｔ</t>
    <phoneticPr fontId="2"/>
  </si>
  <si>
    <t>1</t>
    <phoneticPr fontId="2"/>
  </si>
  <si>
    <t>尾張FC　A</t>
    <rPh sb="0" eb="2">
      <t>オワリ</t>
    </rPh>
    <phoneticPr fontId="2"/>
  </si>
  <si>
    <t>2</t>
    <phoneticPr fontId="2"/>
  </si>
  <si>
    <t>3</t>
    <phoneticPr fontId="2"/>
  </si>
  <si>
    <t>SAKURA　FC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</si>
  <si>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</si>
  <si>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</si>
  <si>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</si>
  <si>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</si>
  <si>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</si>
  <si>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</si>
  <si>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</si>
  <si>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</si>
  <si>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</si>
  <si>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尾張ＦＣ　Ｂ</t>
    <rPh sb="0" eb="2">
      <t>オワリ</t>
    </rPh>
    <phoneticPr fontId="2"/>
  </si>
  <si>
    <t>FC市江</t>
    <rPh sb="2" eb="4">
      <t>イチエ</t>
    </rPh>
    <phoneticPr fontId="2"/>
  </si>
  <si>
    <t>クレバーフット</t>
    <phoneticPr fontId="2"/>
  </si>
  <si>
    <t>Livent</t>
    <phoneticPr fontId="2"/>
  </si>
  <si>
    <t>モノリスＦＣ</t>
    <phoneticPr fontId="2"/>
  </si>
  <si>
    <t>尾西FC　B</t>
    <phoneticPr fontId="2"/>
  </si>
  <si>
    <t>犬山クラブ　B</t>
    <rPh sb="0" eb="2">
      <t>イヌヤマ</t>
    </rPh>
    <phoneticPr fontId="2"/>
  </si>
  <si>
    <t>尾張ＦＣ　Ｂ</t>
    <rPh sb="0" eb="4">
      <t>オワリfc</t>
    </rPh>
    <phoneticPr fontId="2"/>
  </si>
  <si>
    <t>2部Ｂ1位</t>
    <rPh sb="1" eb="2">
      <t>ブ</t>
    </rPh>
    <rPh sb="4" eb="5">
      <t>イ</t>
    </rPh>
    <phoneticPr fontId="2"/>
  </si>
  <si>
    <t>2部Ｂ２位</t>
    <rPh sb="1" eb="2">
      <t>ブ</t>
    </rPh>
    <rPh sb="4" eb="5">
      <t>イ</t>
    </rPh>
    <phoneticPr fontId="2"/>
  </si>
  <si>
    <t>2部A３位</t>
    <rPh sb="1" eb="2">
      <t>ブ</t>
    </rPh>
    <rPh sb="4" eb="5">
      <t>イ</t>
    </rPh>
    <phoneticPr fontId="2"/>
  </si>
  <si>
    <t>2部Ｂ３位</t>
    <rPh sb="1" eb="2">
      <t>ブ</t>
    </rPh>
    <rPh sb="4" eb="5">
      <t>イ</t>
    </rPh>
    <phoneticPr fontId="2"/>
  </si>
  <si>
    <t>FC DIVINE　Ａ</t>
    <phoneticPr fontId="2"/>
  </si>
  <si>
    <t>津島ＡＦＣ</t>
    <rPh sb="0" eb="2">
      <t>ツシマ</t>
    </rPh>
    <phoneticPr fontId="2"/>
  </si>
  <si>
    <t>一宮ＦＣ　Ｂ</t>
    <rPh sb="0" eb="2">
      <t>イチノミヤ</t>
    </rPh>
    <phoneticPr fontId="2"/>
  </si>
  <si>
    <t>アクアJFC愛西</t>
    <rPh sb="3" eb="8">
      <t>jfcアイサイ</t>
    </rPh>
    <phoneticPr fontId="2"/>
  </si>
  <si>
    <t>岩倉ＦＣフォルテ</t>
    <rPh sb="0" eb="4">
      <t>イワグラfc</t>
    </rPh>
    <phoneticPr fontId="2"/>
  </si>
  <si>
    <t>ＡＩＳＡＩ　ＦＣ</t>
    <phoneticPr fontId="2"/>
  </si>
  <si>
    <t>尾西ＳＳ</t>
    <rPh sb="0" eb="2">
      <t>ビサイ</t>
    </rPh>
    <phoneticPr fontId="2"/>
  </si>
  <si>
    <t>木曽川ＳＳＳ</t>
    <rPh sb="0" eb="3">
      <t>キソガワ</t>
    </rPh>
    <phoneticPr fontId="2"/>
  </si>
  <si>
    <t>弥富JSS</t>
    <rPh sb="0" eb="5">
      <t>ヤトミjss</t>
    </rPh>
    <phoneticPr fontId="2"/>
  </si>
  <si>
    <t>FC KONAN</t>
    <phoneticPr fontId="2"/>
  </si>
  <si>
    <t>エルニーニョ美和</t>
    <rPh sb="6" eb="8">
      <t>ビワ</t>
    </rPh>
    <phoneticPr fontId="2"/>
  </si>
  <si>
    <t>NPFC</t>
    <phoneticPr fontId="2"/>
  </si>
  <si>
    <t>FC　DIVINE　B</t>
    <phoneticPr fontId="2"/>
  </si>
  <si>
    <t>Positivo　FC</t>
    <phoneticPr fontId="2"/>
  </si>
  <si>
    <t>FC市江</t>
    <rPh sb="2" eb="4">
      <t>イチエ</t>
    </rPh>
    <phoneticPr fontId="2"/>
  </si>
  <si>
    <t>尾西FC　B　</t>
    <rPh sb="0" eb="2">
      <t>ビサイ</t>
    </rPh>
    <phoneticPr fontId="2"/>
  </si>
  <si>
    <t>尾西FC　A</t>
    <rPh sb="0" eb="4">
      <t>ビサイfc</t>
    </rPh>
    <phoneticPr fontId="2"/>
  </si>
  <si>
    <t>犬山クラブ　A</t>
    <rPh sb="0" eb="2">
      <t>イヌヤマ</t>
    </rPh>
    <phoneticPr fontId="2"/>
  </si>
  <si>
    <t>一宮ＦＣ　Ａ</t>
    <rPh sb="0" eb="4">
      <t>イチノミヤfc</t>
    </rPh>
    <phoneticPr fontId="2"/>
  </si>
  <si>
    <t>一宮ＦＣ　Ｂ</t>
    <rPh sb="0" eb="4">
      <t>イチノミヤfc</t>
    </rPh>
    <phoneticPr fontId="2"/>
  </si>
  <si>
    <t>FC　KONAN</t>
    <phoneticPr fontId="2"/>
  </si>
  <si>
    <t>ドルフィンFC</t>
    <phoneticPr fontId="2"/>
  </si>
  <si>
    <t>Partigiano　FC</t>
    <phoneticPr fontId="2"/>
  </si>
  <si>
    <t>下津ＳＳＳ</t>
    <rPh sb="0" eb="2">
      <t>オリズ</t>
    </rPh>
    <phoneticPr fontId="2"/>
  </si>
  <si>
    <t>扶桑FC</t>
    <rPh sb="0" eb="4">
      <t>フソウfc</t>
    </rPh>
    <phoneticPr fontId="2"/>
  </si>
  <si>
    <t>丹陽FC/rabona一宮</t>
    <rPh sb="0" eb="2">
      <t>タンヨウ</t>
    </rPh>
    <rPh sb="11" eb="13">
      <t>イチノミヤ</t>
    </rPh>
    <phoneticPr fontId="2"/>
  </si>
  <si>
    <t>祖父江少年SC</t>
    <rPh sb="0" eb="3">
      <t>ソブエ</t>
    </rPh>
    <rPh sb="3" eb="5">
      <t>ショウネン</t>
    </rPh>
    <phoneticPr fontId="2"/>
  </si>
  <si>
    <t>FC golazo gol一宮　B</t>
    <rPh sb="13" eb="15">
      <t>イチミヤ</t>
    </rPh>
    <phoneticPr fontId="2"/>
  </si>
  <si>
    <t>七宝SSS</t>
    <rPh sb="0" eb="2">
      <t>シッポウ</t>
    </rPh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</si>
  <si>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</si>
  <si>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</si>
  <si>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</si>
  <si>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</si>
  <si>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</si>
  <si>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</si>
  <si>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</si>
  <si>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</si>
  <si>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</si>
  <si>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</si>
  <si>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</si>
  <si>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</si>
  <si>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</si>
  <si>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ＡＩＦＡ　第3回津留建設工業リーグ2024　西尾張地区リーグＵ－12</t>
    <rPh sb="12" eb="14">
      <t>コウギョウ</t>
    </rPh>
    <phoneticPr fontId="2"/>
  </si>
  <si>
    <t>　参加チーム　　　34</t>
    <rPh sb="1" eb="3">
      <t>サンカ</t>
    </rPh>
    <phoneticPr fontId="2"/>
  </si>
  <si>
    <t>ＡＩＦＡ　第3回津留建設工業リーグ2024　西尾張地区リーグＵ－12　日程表</t>
    <rPh sb="3" eb="4">
      <t>ダイ</t>
    </rPh>
    <rPh sb="5" eb="6">
      <t>カイ</t>
    </rPh>
    <rPh sb="7" eb="8">
      <t>カイ</t>
    </rPh>
    <rPh sb="8" eb="10">
      <t>ケンセツ</t>
    </rPh>
    <rPh sb="12" eb="14">
      <t>コウギョウ</t>
    </rPh>
    <rPh sb="21" eb="23">
      <t>オワリ</t>
    </rPh>
    <rPh sb="23" eb="25">
      <t>チク</t>
    </rPh>
    <rPh sb="25" eb="27">
      <t>タイカイ</t>
    </rPh>
    <rPh sb="35" eb="38">
      <t>ニッテイヒョウ</t>
    </rPh>
    <phoneticPr fontId="2"/>
  </si>
  <si>
    <t>ＡＩＦＡ　第3回津留建設工業リーグ2024　西尾張地区リーグＵ－12</t>
    <phoneticPr fontId="2"/>
  </si>
  <si>
    <t>FC DIVINE A</t>
    <phoneticPr fontId="2"/>
  </si>
  <si>
    <t>FC　golazo gol　一宮 A</t>
    <rPh sb="14" eb="16">
      <t>イチノミヤ</t>
    </rPh>
    <phoneticPr fontId="2"/>
  </si>
  <si>
    <t>1部9位</t>
  </si>
  <si>
    <t>2部Ａ2位</t>
  </si>
  <si>
    <t>2部A4位</t>
  </si>
  <si>
    <t>2部B5位</t>
  </si>
  <si>
    <t>2部A6位</t>
  </si>
  <si>
    <t>2部B7位</t>
  </si>
  <si>
    <t>2部A9位</t>
  </si>
  <si>
    <t>新規</t>
  </si>
  <si>
    <t>1部11位</t>
  </si>
  <si>
    <t>1部12位</t>
  </si>
  <si>
    <t>2部B4位</t>
  </si>
  <si>
    <t>2部A5位</t>
  </si>
  <si>
    <t>2部B6位</t>
  </si>
  <si>
    <t>2部A7位</t>
  </si>
  <si>
    <t>2部Ｂ9位</t>
  </si>
  <si>
    <t>【　尾張FC　】</t>
    <rPh sb="2" eb="4">
      <t>オワリ</t>
    </rPh>
    <phoneticPr fontId="2"/>
  </si>
  <si>
    <t>【　エルニーニョ美和　】</t>
    <rPh sb="8" eb="10">
      <t>ミワ</t>
    </rPh>
    <phoneticPr fontId="2"/>
  </si>
  <si>
    <t>【　DIVINE　】</t>
    <phoneticPr fontId="2"/>
  </si>
  <si>
    <t>愛知FC一宮 A</t>
    <rPh sb="0" eb="2">
      <t>アイチ</t>
    </rPh>
    <phoneticPr fontId="2"/>
  </si>
  <si>
    <t>愛知FC一宮 B</t>
    <rPh sb="0" eb="2">
      <t>アイチ</t>
    </rPh>
    <rPh sb="4" eb="6">
      <t>イチミヤ</t>
    </rPh>
    <phoneticPr fontId="2"/>
  </si>
  <si>
    <t>FC golazo gol　一宮 A</t>
    <rPh sb="14" eb="16">
      <t>イチノミヤ</t>
    </rPh>
    <phoneticPr fontId="2"/>
  </si>
  <si>
    <t>愛知FC一宮 A</t>
    <rPh sb="0" eb="6">
      <t>アイチfcイチノミヤ</t>
    </rPh>
    <phoneticPr fontId="2"/>
  </si>
  <si>
    <t>33</t>
    <phoneticPr fontId="2"/>
  </si>
  <si>
    <t>34</t>
    <phoneticPr fontId="2"/>
  </si>
  <si>
    <t>31</t>
    <phoneticPr fontId="2"/>
  </si>
  <si>
    <t>22</t>
    <phoneticPr fontId="2"/>
  </si>
  <si>
    <t>23</t>
    <phoneticPr fontId="2"/>
  </si>
  <si>
    <t>20</t>
    <phoneticPr fontId="2"/>
  </si>
  <si>
    <t>32</t>
    <phoneticPr fontId="2"/>
  </si>
  <si>
    <t>19</t>
    <phoneticPr fontId="2"/>
  </si>
  <si>
    <t>21</t>
    <phoneticPr fontId="2"/>
  </si>
  <si>
    <t>FC golazo gol 一宮　B</t>
    <rPh sb="14" eb="16">
      <t>イチノミヤ</t>
    </rPh>
    <phoneticPr fontId="2"/>
  </si>
  <si>
    <t>祖父江少年SC</t>
    <rPh sb="0" eb="3">
      <t>ソブエ</t>
    </rPh>
    <rPh sb="3" eb="5">
      <t>ショウネン</t>
    </rPh>
    <phoneticPr fontId="2"/>
  </si>
  <si>
    <t>七宝SSS</t>
    <rPh sb="0" eb="2">
      <t>シッポウ</t>
    </rPh>
    <phoneticPr fontId="2"/>
  </si>
  <si>
    <t>扶桑FC</t>
    <rPh sb="0" eb="2">
      <t>フソウ</t>
    </rPh>
    <phoneticPr fontId="2"/>
  </si>
  <si>
    <t>丹陽FC/rabona一宮</t>
    <rPh sb="0" eb="2">
      <t>タンヨウ</t>
    </rPh>
    <rPh sb="11" eb="13">
      <t>イチノミヤ</t>
    </rPh>
    <phoneticPr fontId="2"/>
  </si>
  <si>
    <t>下津SSS</t>
    <rPh sb="0" eb="2">
      <t>オリズ</t>
    </rPh>
    <phoneticPr fontId="2"/>
  </si>
  <si>
    <t>愛知FC一宮　B</t>
    <rPh sb="0" eb="6">
      <t>アイチfcイチノミヤ</t>
    </rPh>
    <phoneticPr fontId="2"/>
  </si>
  <si>
    <t>ドルフィンFC</t>
    <phoneticPr fontId="2"/>
  </si>
  <si>
    <t>Partigiano　FC</t>
    <phoneticPr fontId="2"/>
  </si>
  <si>
    <t>４月７日（日）</t>
    <rPh sb="1" eb="2">
      <t>ガツ</t>
    </rPh>
    <rPh sb="3" eb="4">
      <t>ヒ</t>
    </rPh>
    <rPh sb="5" eb="6">
      <t>ヒ</t>
    </rPh>
    <phoneticPr fontId="2"/>
  </si>
  <si>
    <t>尾西運動場</t>
    <rPh sb="0" eb="2">
      <t>ビサイ</t>
    </rPh>
    <rPh sb="2" eb="5">
      <t>ウンドウジョウ</t>
    </rPh>
    <phoneticPr fontId="2"/>
  </si>
  <si>
    <t>尾西FC　B</t>
    <rPh sb="0" eb="2">
      <t>ビサイ</t>
    </rPh>
    <phoneticPr fontId="2"/>
  </si>
  <si>
    <t>尾西FC</t>
    <rPh sb="0" eb="2">
      <t>ビサイ</t>
    </rPh>
    <phoneticPr fontId="2"/>
  </si>
  <si>
    <t>４月１４日（日）</t>
    <rPh sb="1" eb="2">
      <t>ガツ</t>
    </rPh>
    <rPh sb="4" eb="5">
      <t>ヒ</t>
    </rPh>
    <rPh sb="6" eb="7">
      <t>ヒ</t>
    </rPh>
    <phoneticPr fontId="2"/>
  </si>
  <si>
    <t>犬山羽黒グラウンド</t>
    <rPh sb="0" eb="2">
      <t>イヌヤマ</t>
    </rPh>
    <rPh sb="2" eb="4">
      <t>ハグロ</t>
    </rPh>
    <phoneticPr fontId="2"/>
  </si>
  <si>
    <t>犬山クラブ</t>
    <rPh sb="0" eb="2">
      <t>イヌヤマ</t>
    </rPh>
    <phoneticPr fontId="2"/>
  </si>
  <si>
    <t>FC　DIVINE　A</t>
    <phoneticPr fontId="2"/>
  </si>
  <si>
    <t>FC　DIVINE</t>
    <phoneticPr fontId="2"/>
  </si>
  <si>
    <t>４月２１日（日）</t>
    <rPh sb="1" eb="2">
      <t>ガツ</t>
    </rPh>
    <rPh sb="4" eb="5">
      <t>ヒ</t>
    </rPh>
    <rPh sb="6" eb="7">
      <t>ヒ</t>
    </rPh>
    <phoneticPr fontId="2"/>
  </si>
  <si>
    <t>尾張FC</t>
    <rPh sb="0" eb="2">
      <t>オワリ</t>
    </rPh>
    <phoneticPr fontId="2"/>
  </si>
  <si>
    <t>親水公園G</t>
    <rPh sb="0" eb="4">
      <t>シンスイコウエン</t>
    </rPh>
    <phoneticPr fontId="2"/>
  </si>
  <si>
    <t>FC　市江</t>
    <rPh sb="3" eb="5">
      <t>イチエ</t>
    </rPh>
    <phoneticPr fontId="2"/>
  </si>
  <si>
    <t>弥富文化G</t>
    <rPh sb="0" eb="4">
      <t>ヤトミブンカ</t>
    </rPh>
    <phoneticPr fontId="2"/>
  </si>
  <si>
    <t>SAKURA</t>
    <phoneticPr fontId="2"/>
  </si>
  <si>
    <t>４月２８日（日）</t>
    <rPh sb="1" eb="2">
      <t>ガツ</t>
    </rPh>
    <rPh sb="4" eb="5">
      <t>ヒ</t>
    </rPh>
    <rPh sb="6" eb="7">
      <t>ヒ</t>
    </rPh>
    <phoneticPr fontId="2"/>
  </si>
  <si>
    <t>日の出小学校</t>
    <rPh sb="0" eb="1">
      <t>ヒ</t>
    </rPh>
    <rPh sb="2" eb="6">
      <t>デショウガッコウ</t>
    </rPh>
    <phoneticPr fontId="2"/>
  </si>
  <si>
    <t>４月２９日（祝）</t>
    <rPh sb="1" eb="2">
      <t>ガツ</t>
    </rPh>
    <rPh sb="4" eb="5">
      <t>ヒ</t>
    </rPh>
    <rPh sb="6" eb="7">
      <t>シュク</t>
    </rPh>
    <phoneticPr fontId="2"/>
  </si>
  <si>
    <t>愛知FC一宮</t>
    <rPh sb="0" eb="2">
      <t>アイチ</t>
    </rPh>
    <rPh sb="4" eb="6">
      <t>イチノミヤ</t>
    </rPh>
    <phoneticPr fontId="2"/>
  </si>
  <si>
    <t>尾西運動場</t>
    <rPh sb="0" eb="5">
      <t>ビサイウンドウジョウ</t>
    </rPh>
    <phoneticPr fontId="2"/>
  </si>
  <si>
    <t>羽黒グラウンド</t>
    <rPh sb="0" eb="2">
      <t>ハグロ</t>
    </rPh>
    <phoneticPr fontId="2"/>
  </si>
  <si>
    <t>親水公園</t>
    <rPh sb="0" eb="4">
      <t>シンスイコウエン</t>
    </rPh>
    <phoneticPr fontId="2"/>
  </si>
  <si>
    <t>尾張FC　B</t>
    <rPh sb="0" eb="2">
      <t>オワリ</t>
    </rPh>
    <phoneticPr fontId="2"/>
  </si>
  <si>
    <t>５月１２日（日）</t>
    <rPh sb="1" eb="2">
      <t>ガツ</t>
    </rPh>
    <rPh sb="4" eb="5">
      <t>ヒ</t>
    </rPh>
    <rPh sb="6" eb="7">
      <t>ヒ</t>
    </rPh>
    <phoneticPr fontId="2"/>
  </si>
  <si>
    <t>尾張FCB</t>
    <rPh sb="0" eb="2">
      <t>オワリ</t>
    </rPh>
    <phoneticPr fontId="2"/>
  </si>
  <si>
    <t>尾西FCB</t>
    <rPh sb="0" eb="2">
      <t>ビサイ</t>
    </rPh>
    <phoneticPr fontId="2"/>
  </si>
  <si>
    <t>５月１９日（日）</t>
    <rPh sb="1" eb="2">
      <t>ガツ</t>
    </rPh>
    <rPh sb="4" eb="5">
      <t>ヒ</t>
    </rPh>
    <rPh sb="6" eb="7">
      <t>ヒ</t>
    </rPh>
    <phoneticPr fontId="2"/>
  </si>
  <si>
    <t>河北グラウンド</t>
    <rPh sb="0" eb="2">
      <t>カワキタ</t>
    </rPh>
    <phoneticPr fontId="2"/>
  </si>
  <si>
    <t>５月２５日（土）</t>
    <rPh sb="1" eb="2">
      <t>ツキ</t>
    </rPh>
    <rPh sb="4" eb="5">
      <t>ヒ</t>
    </rPh>
    <rPh sb="6" eb="7">
      <t>ツチ</t>
    </rPh>
    <phoneticPr fontId="2"/>
  </si>
  <si>
    <t>FM</t>
    <phoneticPr fontId="2"/>
  </si>
  <si>
    <t>△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</si>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</sst>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7"/>
      <color indexed="55"/>
      <name val="HG丸ｺﾞｼｯｸM-PRO"/>
      <family val="3"/>
      <charset val="128"/>
    </font>
    <font>
      <sz val="10.5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12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0" fontId="0" fillId="0" borderId="19" xfId="0" applyBorder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49" fontId="7" fillId="0" borderId="21" xfId="0" applyNumberFormat="1" applyFont="1" applyBorder="1">
      <alignment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0" fillId="0" borderId="21" xfId="0" applyNumberForma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56" fontId="7" fillId="0" borderId="21" xfId="0" applyNumberFormat="1" applyFont="1" applyBorder="1">
      <alignment vertical="center"/>
    </xf>
    <xf numFmtId="56" fontId="0" fillId="0" borderId="21" xfId="0" applyNumberFormat="1" applyBorder="1">
      <alignment vertical="center"/>
    </xf>
    <xf numFmtId="56" fontId="8" fillId="0" borderId="21" xfId="0" applyNumberFormat="1" applyFont="1" applyBorder="1">
      <alignment vertical="center"/>
    </xf>
    <xf numFmtId="0" fontId="16" fillId="0" borderId="1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 shrinkToFit="1"/>
    </xf>
    <xf numFmtId="0" fontId="20" fillId="0" borderId="0" xfId="1" applyFont="1"/>
    <xf numFmtId="0" fontId="20" fillId="3" borderId="0" xfId="1" applyFont="1" applyFill="1"/>
    <xf numFmtId="0" fontId="20" fillId="4" borderId="0" xfId="1" applyFont="1" applyFill="1"/>
    <xf numFmtId="0" fontId="7" fillId="0" borderId="7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25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wrapText="1" shrinkToFit="1"/>
    </xf>
    <xf numFmtId="0" fontId="23" fillId="0" borderId="25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38" xfId="0" applyFont="1" applyBorder="1" applyAlignment="1">
      <alignment horizontal="center" vertical="center" wrapText="1" shrinkToFit="1"/>
    </xf>
    <xf numFmtId="0" fontId="23" fillId="0" borderId="36" xfId="0" applyFont="1" applyBorder="1" applyAlignment="1">
      <alignment horizontal="center" vertical="center" wrapText="1" shrinkToFit="1"/>
    </xf>
    <xf numFmtId="56" fontId="3" fillId="0" borderId="0" xfId="0" applyNumberFormat="1" applyFont="1">
      <alignment vertical="center"/>
    </xf>
    <xf numFmtId="0" fontId="21" fillId="0" borderId="0" xfId="0" applyFont="1">
      <alignment vertical="center"/>
    </xf>
    <xf numFmtId="0" fontId="0" fillId="5" borderId="12" xfId="0" applyFill="1" applyBorder="1">
      <alignment vertical="center"/>
    </xf>
    <xf numFmtId="0" fontId="0" fillId="5" borderId="13" xfId="0" applyFill="1" applyBorder="1">
      <alignment vertical="center"/>
    </xf>
    <xf numFmtId="0" fontId="0" fillId="5" borderId="39" xfId="0" applyFill="1" applyBorder="1">
      <alignment vertical="center"/>
    </xf>
    <xf numFmtId="0" fontId="0" fillId="5" borderId="40" xfId="0" applyFill="1" applyBorder="1">
      <alignment vertical="center"/>
    </xf>
    <xf numFmtId="0" fontId="0" fillId="5" borderId="0" xfId="0" applyFill="1">
      <alignment vertical="center"/>
    </xf>
    <xf numFmtId="0" fontId="0" fillId="5" borderId="41" xfId="0" applyFill="1" applyBorder="1">
      <alignment vertical="center"/>
    </xf>
    <xf numFmtId="0" fontId="0" fillId="5" borderId="42" xfId="0" applyFill="1" applyBorder="1">
      <alignment vertical="center"/>
    </xf>
    <xf numFmtId="0" fontId="0" fillId="5" borderId="10" xfId="0" applyFill="1" applyBorder="1">
      <alignment vertical="center"/>
    </xf>
    <xf numFmtId="0" fontId="0" fillId="5" borderId="28" xfId="0" applyFill="1" applyBorder="1">
      <alignment vertical="center"/>
    </xf>
    <xf numFmtId="0" fontId="0" fillId="5" borderId="27" xfId="0" applyFill="1" applyBorder="1">
      <alignment vertical="center"/>
    </xf>
    <xf numFmtId="0" fontId="0" fillId="5" borderId="43" xfId="0" applyFill="1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33" xfId="0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22" fillId="5" borderId="32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22" fillId="5" borderId="16" xfId="0" applyFont="1" applyFill="1" applyBorder="1" applyAlignment="1" applyProtection="1">
      <alignment horizontal="center" vertical="center"/>
      <protection locked="0"/>
    </xf>
    <xf numFmtId="0" fontId="0" fillId="5" borderId="34" xfId="0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>
      <alignment horizontal="center" vertical="center" shrinkToFit="1"/>
    </xf>
    <xf numFmtId="0" fontId="7" fillId="5" borderId="25" xfId="0" applyFont="1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shrinkToFit="1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83" xfId="0" applyBorder="1">
      <alignment vertical="center"/>
    </xf>
    <xf numFmtId="0" fontId="0" fillId="0" borderId="28" xfId="0" applyBorder="1">
      <alignment vertical="center"/>
    </xf>
    <xf numFmtId="0" fontId="0" fillId="0" borderId="27" xfId="0" applyBorder="1">
      <alignment vertical="center"/>
    </xf>
    <xf numFmtId="0" fontId="0" fillId="0" borderId="43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 shrinkToFit="1"/>
    </xf>
    <xf numFmtId="0" fontId="19" fillId="4" borderId="1" xfId="1" applyFont="1" applyFill="1" applyBorder="1" applyAlignment="1">
      <alignment horizontal="center" vertical="center" shrinkToFit="1"/>
    </xf>
    <xf numFmtId="0" fontId="16" fillId="4" borderId="1" xfId="1" applyFont="1" applyFill="1" applyBorder="1" applyAlignment="1">
      <alignment horizontal="center" vertical="center" shrinkToFit="1"/>
    </xf>
    <xf numFmtId="0" fontId="16" fillId="0" borderId="4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shrinkToFit="1"/>
    </xf>
    <xf numFmtId="0" fontId="16" fillId="0" borderId="7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27" fillId="0" borderId="4" xfId="1" applyFont="1" applyFill="1" applyBorder="1" applyAlignment="1">
      <alignment horizontal="center" vertical="center" shrinkToFit="1"/>
    </xf>
    <xf numFmtId="0" fontId="29" fillId="0" borderId="4" xfId="1" applyFont="1" applyFill="1" applyBorder="1" applyAlignment="1">
      <alignment horizontal="center" vertical="center" shrinkToFit="1"/>
    </xf>
    <xf numFmtId="0" fontId="27" fillId="0" borderId="7" xfId="1" applyFont="1" applyFill="1" applyBorder="1" applyAlignment="1">
      <alignment horizontal="center" vertical="center" shrinkToFit="1"/>
    </xf>
    <xf numFmtId="0" fontId="29" fillId="0" borderId="7" xfId="1" applyFont="1" applyFill="1" applyBorder="1" applyAlignment="1">
      <alignment horizontal="center" vertical="center" shrinkToFit="1"/>
    </xf>
    <xf numFmtId="0" fontId="16" fillId="0" borderId="11" xfId="1" applyFont="1" applyFill="1" applyBorder="1" applyAlignment="1">
      <alignment horizontal="center" vertical="center" shrinkToFit="1"/>
    </xf>
    <xf numFmtId="0" fontId="19" fillId="0" borderId="11" xfId="1" applyFont="1" applyFill="1" applyBorder="1" applyAlignment="1">
      <alignment horizontal="center" vertical="center" shrinkToFit="1"/>
    </xf>
    <xf numFmtId="0" fontId="20" fillId="6" borderId="0" xfId="1" applyFont="1" applyFill="1"/>
    <xf numFmtId="0" fontId="16" fillId="6" borderId="1" xfId="1" applyFont="1" applyFill="1" applyBorder="1" applyAlignment="1">
      <alignment horizontal="center" vertical="center" shrinkToFit="1"/>
    </xf>
    <xf numFmtId="0" fontId="19" fillId="6" borderId="1" xfId="1" applyFont="1" applyFill="1" applyBorder="1" applyAlignment="1">
      <alignment horizontal="center" vertical="center" shrinkToFit="1"/>
    </xf>
    <xf numFmtId="0" fontId="16" fillId="4" borderId="4" xfId="1" applyFont="1" applyFill="1" applyBorder="1" applyAlignment="1">
      <alignment horizontal="center" vertical="center" shrinkToFit="1"/>
    </xf>
    <xf numFmtId="0" fontId="19" fillId="4" borderId="4" xfId="1" applyFont="1" applyFill="1" applyBorder="1" applyAlignment="1">
      <alignment horizontal="center" vertical="center" shrinkToFit="1"/>
    </xf>
    <xf numFmtId="0" fontId="16" fillId="4" borderId="7" xfId="1" applyFont="1" applyFill="1" applyBorder="1" applyAlignment="1">
      <alignment horizontal="center" vertical="center" shrinkToFit="1"/>
    </xf>
    <xf numFmtId="0" fontId="19" fillId="4" borderId="7" xfId="1" applyFont="1" applyFill="1" applyBorder="1" applyAlignment="1">
      <alignment horizontal="center" vertical="center" shrinkToFit="1"/>
    </xf>
    <xf numFmtId="0" fontId="27" fillId="4" borderId="1" xfId="1" applyFont="1" applyFill="1" applyBorder="1" applyAlignment="1">
      <alignment horizontal="center" vertical="center" shrinkToFit="1"/>
    </xf>
    <xf numFmtId="0" fontId="29" fillId="4" borderId="1" xfId="1" applyFont="1" applyFill="1" applyBorder="1" applyAlignment="1">
      <alignment horizontal="center" vertical="center" shrinkToFit="1"/>
    </xf>
    <xf numFmtId="0" fontId="23" fillId="4" borderId="21" xfId="0" applyFont="1" applyFill="1" applyBorder="1" applyAlignment="1">
      <alignment horizontal="center" vertical="center" wrapText="1" shrinkToFit="1"/>
    </xf>
    <xf numFmtId="0" fontId="0" fillId="4" borderId="1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32" xfId="0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>
      <alignment vertical="center"/>
    </xf>
    <xf numFmtId="56" fontId="3" fillId="0" borderId="0" xfId="0" applyNumberFormat="1" applyFont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5" borderId="35" xfId="0" applyFont="1" applyFill="1" applyBorder="1" applyAlignment="1">
      <alignment horizontal="center" vertical="center" shrinkToFit="1"/>
    </xf>
    <xf numFmtId="0" fontId="7" fillId="5" borderId="33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8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20" fillId="0" borderId="0" xfId="1" applyFont="1" applyAlignment="1">
      <alignment horizontal="center"/>
    </xf>
    <xf numFmtId="0" fontId="16" fillId="0" borderId="1" xfId="1" applyFont="1" applyBorder="1" applyAlignment="1">
      <alignment horizontal="center" vertical="center" shrinkToFit="1"/>
    </xf>
    <xf numFmtId="20" fontId="17" fillId="0" borderId="1" xfId="1" applyNumberFormat="1" applyFont="1" applyBorder="1" applyAlignment="1">
      <alignment horizontal="center" vertical="center" shrinkToFit="1"/>
    </xf>
    <xf numFmtId="0" fontId="17" fillId="0" borderId="1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23" xfId="1" applyFont="1" applyBorder="1" applyAlignment="1">
      <alignment horizontal="center" vertical="center" shrinkToFit="1"/>
    </xf>
    <xf numFmtId="0" fontId="16" fillId="0" borderId="19" xfId="1" applyFont="1" applyBorder="1" applyAlignment="1">
      <alignment horizontal="center" vertical="center" shrinkToFit="1"/>
    </xf>
    <xf numFmtId="0" fontId="16" fillId="0" borderId="51" xfId="1" applyFont="1" applyBorder="1" applyAlignment="1">
      <alignment horizontal="center" vertical="center" shrinkToFit="1"/>
    </xf>
    <xf numFmtId="0" fontId="16" fillId="0" borderId="34" xfId="1" applyFont="1" applyBorder="1" applyAlignment="1">
      <alignment horizontal="center" vertical="center" shrinkToFit="1"/>
    </xf>
    <xf numFmtId="0" fontId="16" fillId="0" borderId="52" xfId="1" applyFont="1" applyBorder="1" applyAlignment="1">
      <alignment horizontal="center" vertical="center" shrinkToFit="1"/>
    </xf>
    <xf numFmtId="0" fontId="16" fillId="0" borderId="42" xfId="1" applyFont="1" applyBorder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6" fillId="0" borderId="41" xfId="1" applyFont="1" applyBorder="1" applyAlignment="1">
      <alignment horizontal="center" vertical="center" shrinkToFit="1"/>
    </xf>
    <xf numFmtId="0" fontId="16" fillId="0" borderId="15" xfId="1" applyFont="1" applyBorder="1" applyAlignment="1">
      <alignment horizontal="center" vertical="center" shrinkToFit="1"/>
    </xf>
    <xf numFmtId="0" fontId="16" fillId="0" borderId="16" xfId="1" applyFont="1" applyBorder="1" applyAlignment="1">
      <alignment horizontal="center" vertical="center" shrinkToFit="1"/>
    </xf>
    <xf numFmtId="0" fontId="16" fillId="0" borderId="17" xfId="1" applyFont="1" applyBorder="1" applyAlignment="1">
      <alignment horizontal="center" vertical="center" shrinkToFit="1"/>
    </xf>
    <xf numFmtId="176" fontId="16" fillId="0" borderId="3" xfId="1" applyNumberFormat="1" applyFont="1" applyBorder="1" applyAlignment="1">
      <alignment horizontal="center" vertical="center" wrapText="1" shrinkToFit="1"/>
    </xf>
    <xf numFmtId="176" fontId="16" fillId="0" borderId="19" xfId="1" applyNumberFormat="1" applyFont="1" applyBorder="1" applyAlignment="1">
      <alignment horizontal="center" vertical="center" wrapText="1" shrinkToFit="1"/>
    </xf>
    <xf numFmtId="176" fontId="16" fillId="0" borderId="1" xfId="1" applyNumberFormat="1" applyFont="1" applyBorder="1" applyAlignment="1">
      <alignment horizontal="center" vertical="center" wrapText="1" shrinkToFit="1"/>
    </xf>
    <xf numFmtId="0" fontId="16" fillId="0" borderId="51" xfId="1" applyFont="1" applyBorder="1" applyAlignment="1">
      <alignment horizontal="center" vertical="center" wrapText="1" shrinkToFit="1"/>
    </xf>
    <xf numFmtId="0" fontId="16" fillId="0" borderId="34" xfId="1" applyFont="1" applyBorder="1" applyAlignment="1">
      <alignment horizontal="center" vertical="center" wrapText="1" shrinkToFit="1"/>
    </xf>
    <xf numFmtId="0" fontId="16" fillId="0" borderId="52" xfId="1" applyFont="1" applyBorder="1" applyAlignment="1">
      <alignment horizontal="center" vertical="center" wrapText="1" shrinkToFit="1"/>
    </xf>
    <xf numFmtId="0" fontId="16" fillId="0" borderId="42" xfId="1" applyFont="1" applyBorder="1" applyAlignment="1">
      <alignment horizontal="center" vertical="center" wrapText="1" shrinkToFit="1"/>
    </xf>
    <xf numFmtId="0" fontId="16" fillId="0" borderId="0" xfId="1" applyFont="1" applyAlignment="1">
      <alignment horizontal="center" vertical="center" wrapText="1" shrinkToFit="1"/>
    </xf>
    <xf numFmtId="0" fontId="16" fillId="0" borderId="41" xfId="1" applyFont="1" applyBorder="1" applyAlignment="1">
      <alignment horizontal="center" vertical="center" wrapText="1" shrinkToFit="1"/>
    </xf>
    <xf numFmtId="0" fontId="16" fillId="0" borderId="15" xfId="1" applyFont="1" applyBorder="1" applyAlignment="1">
      <alignment horizontal="center" vertical="center" wrapText="1" shrinkToFit="1"/>
    </xf>
    <xf numFmtId="0" fontId="16" fillId="0" borderId="16" xfId="1" applyFont="1" applyBorder="1" applyAlignment="1">
      <alignment horizontal="center" vertical="center" wrapText="1" shrinkToFit="1"/>
    </xf>
    <xf numFmtId="0" fontId="16" fillId="0" borderId="17" xfId="1" applyFont="1" applyBorder="1" applyAlignment="1">
      <alignment horizontal="center" vertical="center" wrapText="1" shrinkToFit="1"/>
    </xf>
    <xf numFmtId="0" fontId="16" fillId="6" borderId="2" xfId="1" applyFont="1" applyFill="1" applyBorder="1" applyAlignment="1">
      <alignment horizontal="center" vertical="center" shrinkToFit="1"/>
    </xf>
    <xf numFmtId="0" fontId="16" fillId="6" borderId="23" xfId="1" applyFont="1" applyFill="1" applyBorder="1" applyAlignment="1">
      <alignment horizontal="center" vertical="center" shrinkToFit="1"/>
    </xf>
    <xf numFmtId="0" fontId="16" fillId="6" borderId="19" xfId="1" applyFont="1" applyFill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 shrinkToFit="1"/>
    </xf>
    <xf numFmtId="0" fontId="16" fillId="0" borderId="51" xfId="1" applyFont="1" applyFill="1" applyBorder="1" applyAlignment="1">
      <alignment horizontal="center" vertical="center" shrinkToFit="1"/>
    </xf>
    <xf numFmtId="0" fontId="16" fillId="0" borderId="34" xfId="1" applyFont="1" applyFill="1" applyBorder="1" applyAlignment="1">
      <alignment horizontal="center" vertical="center" shrinkToFit="1"/>
    </xf>
    <xf numFmtId="0" fontId="16" fillId="0" borderId="52" xfId="1" applyFont="1" applyFill="1" applyBorder="1" applyAlignment="1">
      <alignment horizontal="center" vertical="center" shrinkToFit="1"/>
    </xf>
    <xf numFmtId="0" fontId="16" fillId="0" borderId="42" xfId="1" applyFont="1" applyFill="1" applyBorder="1" applyAlignment="1">
      <alignment horizontal="center" vertical="center" shrinkToFit="1"/>
    </xf>
    <xf numFmtId="0" fontId="16" fillId="0" borderId="0" xfId="1" applyFont="1" applyFill="1" applyAlignment="1">
      <alignment horizontal="center" vertical="center" shrinkToFit="1"/>
    </xf>
    <xf numFmtId="0" fontId="16" fillId="0" borderId="41" xfId="1" applyFont="1" applyFill="1" applyBorder="1" applyAlignment="1">
      <alignment horizontal="center" vertical="center" shrinkToFit="1"/>
    </xf>
    <xf numFmtId="0" fontId="16" fillId="0" borderId="15" xfId="1" applyFont="1" applyFill="1" applyBorder="1" applyAlignment="1">
      <alignment horizontal="center" vertical="center" shrinkToFit="1"/>
    </xf>
    <xf numFmtId="0" fontId="16" fillId="0" borderId="16" xfId="1" applyFont="1" applyFill="1" applyBorder="1" applyAlignment="1">
      <alignment horizontal="center" vertical="center" shrinkToFit="1"/>
    </xf>
    <xf numFmtId="0" fontId="16" fillId="0" borderId="17" xfId="1" applyFont="1" applyFill="1" applyBorder="1" applyAlignment="1">
      <alignment horizontal="center" vertical="center" shrinkToFit="1"/>
    </xf>
    <xf numFmtId="20" fontId="17" fillId="0" borderId="1" xfId="1" applyNumberFormat="1" applyFont="1" applyFill="1" applyBorder="1" applyAlignment="1">
      <alignment horizontal="center" vertical="center" shrinkToFit="1"/>
    </xf>
    <xf numFmtId="0" fontId="16" fillId="0" borderId="2" xfId="1" applyFont="1" applyFill="1" applyBorder="1" applyAlignment="1">
      <alignment horizontal="center" vertical="center" shrinkToFit="1"/>
    </xf>
    <xf numFmtId="0" fontId="16" fillId="0" borderId="23" xfId="1" applyFont="1" applyFill="1" applyBorder="1" applyAlignment="1">
      <alignment horizontal="center" vertical="center" shrinkToFit="1"/>
    </xf>
    <xf numFmtId="0" fontId="16" fillId="0" borderId="19" xfId="1" applyFont="1" applyFill="1" applyBorder="1" applyAlignment="1">
      <alignment horizontal="center" vertical="center" shrinkToFit="1"/>
    </xf>
    <xf numFmtId="20" fontId="17" fillId="6" borderId="1" xfId="1" applyNumberFormat="1" applyFont="1" applyFill="1" applyBorder="1" applyAlignment="1">
      <alignment horizontal="center" vertical="center" shrinkToFit="1"/>
    </xf>
    <xf numFmtId="0" fontId="17" fillId="6" borderId="1" xfId="1" applyFont="1" applyFill="1" applyBorder="1" applyAlignment="1">
      <alignment horizontal="center" vertical="center" shrinkToFit="1"/>
    </xf>
    <xf numFmtId="176" fontId="16" fillId="0" borderId="3" xfId="1" applyNumberFormat="1" applyFont="1" applyFill="1" applyBorder="1" applyAlignment="1">
      <alignment horizontal="center" vertical="center" wrapText="1" shrinkToFit="1"/>
    </xf>
    <xf numFmtId="176" fontId="16" fillId="0" borderId="19" xfId="1" applyNumberFormat="1" applyFont="1" applyFill="1" applyBorder="1" applyAlignment="1">
      <alignment horizontal="center" vertical="center" wrapText="1" shrinkToFit="1"/>
    </xf>
    <xf numFmtId="176" fontId="16" fillId="0" borderId="1" xfId="1" applyNumberFormat="1" applyFont="1" applyFill="1" applyBorder="1" applyAlignment="1">
      <alignment horizontal="center" vertical="center" wrapText="1" shrinkToFit="1"/>
    </xf>
    <xf numFmtId="0" fontId="16" fillId="0" borderId="51" xfId="1" applyFont="1" applyFill="1" applyBorder="1" applyAlignment="1">
      <alignment horizontal="center" vertical="center" wrapText="1" shrinkToFit="1"/>
    </xf>
    <xf numFmtId="0" fontId="16" fillId="0" borderId="34" xfId="1" applyFont="1" applyFill="1" applyBorder="1" applyAlignment="1">
      <alignment horizontal="center" vertical="center" wrapText="1" shrinkToFit="1"/>
    </xf>
    <xf numFmtId="0" fontId="16" fillId="0" borderId="52" xfId="1" applyFont="1" applyFill="1" applyBorder="1" applyAlignment="1">
      <alignment horizontal="center" vertical="center" wrapText="1" shrinkToFit="1"/>
    </xf>
    <xf numFmtId="0" fontId="16" fillId="0" borderId="42" xfId="1" applyFont="1" applyFill="1" applyBorder="1" applyAlignment="1">
      <alignment horizontal="center" vertical="center" wrapText="1" shrinkToFit="1"/>
    </xf>
    <xf numFmtId="0" fontId="16" fillId="0" borderId="0" xfId="1" applyFont="1" applyFill="1" applyAlignment="1">
      <alignment horizontal="center" vertical="center" wrapText="1" shrinkToFit="1"/>
    </xf>
    <xf numFmtId="0" fontId="16" fillId="0" borderId="41" xfId="1" applyFont="1" applyFill="1" applyBorder="1" applyAlignment="1">
      <alignment horizontal="center" vertical="center" wrapText="1" shrinkToFit="1"/>
    </xf>
    <xf numFmtId="0" fontId="16" fillId="0" borderId="15" xfId="1" applyFont="1" applyFill="1" applyBorder="1" applyAlignment="1">
      <alignment horizontal="center" vertical="center" wrapText="1" shrinkToFit="1"/>
    </xf>
    <xf numFmtId="0" fontId="16" fillId="0" borderId="16" xfId="1" applyFont="1" applyFill="1" applyBorder="1" applyAlignment="1">
      <alignment horizontal="center" vertical="center" wrapText="1" shrinkToFit="1"/>
    </xf>
    <xf numFmtId="0" fontId="16" fillId="0" borderId="17" xfId="1" applyFont="1" applyFill="1" applyBorder="1" applyAlignment="1">
      <alignment horizontal="center" vertical="center" wrapText="1" shrinkToFit="1"/>
    </xf>
    <xf numFmtId="0" fontId="17" fillId="0" borderId="1" xfId="1" applyFont="1" applyFill="1" applyBorder="1" applyAlignment="1">
      <alignment horizontal="center" vertical="center" shrinkToFit="1"/>
    </xf>
    <xf numFmtId="0" fontId="16" fillId="6" borderId="1" xfId="1" applyFont="1" applyFill="1" applyBorder="1" applyAlignment="1">
      <alignment horizontal="center" vertical="center" shrinkToFit="1"/>
    </xf>
    <xf numFmtId="20" fontId="17" fillId="4" borderId="1" xfId="1" applyNumberFormat="1" applyFont="1" applyFill="1" applyBorder="1" applyAlignment="1">
      <alignment horizontal="center" vertical="center" shrinkToFit="1"/>
    </xf>
    <xf numFmtId="0" fontId="16" fillId="4" borderId="1" xfId="1" applyFont="1" applyFill="1" applyBorder="1" applyAlignment="1">
      <alignment horizontal="center" vertical="center" shrinkToFit="1"/>
    </xf>
    <xf numFmtId="0" fontId="17" fillId="4" borderId="1" xfId="1" applyFont="1" applyFill="1" applyBorder="1" applyAlignment="1">
      <alignment horizontal="center" vertical="center" shrinkToFit="1"/>
    </xf>
    <xf numFmtId="0" fontId="16" fillId="4" borderId="11" xfId="1" applyFont="1" applyFill="1" applyBorder="1" applyAlignment="1">
      <alignment horizontal="center" vertical="center" shrinkToFit="1"/>
    </xf>
    <xf numFmtId="0" fontId="16" fillId="0" borderId="11" xfId="1" applyFont="1" applyFill="1" applyBorder="1" applyAlignment="1">
      <alignment horizontal="center" vertical="center" shrinkToFit="1"/>
    </xf>
    <xf numFmtId="0" fontId="27" fillId="0" borderId="4" xfId="1" applyFont="1" applyFill="1" applyBorder="1" applyAlignment="1">
      <alignment horizontal="center" vertical="center" shrinkToFit="1"/>
    </xf>
    <xf numFmtId="0" fontId="27" fillId="0" borderId="10" xfId="1" applyFont="1" applyFill="1" applyBorder="1" applyAlignment="1">
      <alignment horizontal="center" vertical="center" shrinkToFit="1"/>
    </xf>
    <xf numFmtId="0" fontId="27" fillId="0" borderId="13" xfId="1" applyFont="1" applyFill="1" applyBorder="1" applyAlignment="1">
      <alignment horizontal="center" vertical="center" shrinkToFit="1"/>
    </xf>
    <xf numFmtId="0" fontId="27" fillId="0" borderId="29" xfId="1" applyFont="1" applyFill="1" applyBorder="1" applyAlignment="1">
      <alignment horizontal="center" vertical="center" shrinkToFit="1"/>
    </xf>
    <xf numFmtId="0" fontId="27" fillId="0" borderId="42" xfId="1" applyFont="1" applyFill="1" applyBorder="1" applyAlignment="1">
      <alignment horizontal="center" vertical="center" shrinkToFit="1"/>
    </xf>
    <xf numFmtId="0" fontId="27" fillId="0" borderId="0" xfId="1" applyFont="1" applyFill="1" applyAlignment="1">
      <alignment horizontal="center" vertical="center" shrinkToFit="1"/>
    </xf>
    <xf numFmtId="0" fontId="27" fillId="0" borderId="66" xfId="1" applyFont="1" applyFill="1" applyBorder="1" applyAlignment="1">
      <alignment horizontal="center" vertical="center" shrinkToFit="1"/>
    </xf>
    <xf numFmtId="0" fontId="27" fillId="0" borderId="28" xfId="1" applyFont="1" applyFill="1" applyBorder="1" applyAlignment="1">
      <alignment horizontal="center" vertical="center" shrinkToFit="1"/>
    </xf>
    <xf numFmtId="0" fontId="27" fillId="0" borderId="27" xfId="1" applyFont="1" applyFill="1" applyBorder="1" applyAlignment="1">
      <alignment horizontal="center" vertical="center" shrinkToFit="1"/>
    </xf>
    <xf numFmtId="0" fontId="27" fillId="0" borderId="71" xfId="1" applyFont="1" applyFill="1" applyBorder="1" applyAlignment="1">
      <alignment horizontal="center" vertical="center" shrinkToFit="1"/>
    </xf>
    <xf numFmtId="20" fontId="28" fillId="4" borderId="1" xfId="1" applyNumberFormat="1" applyFont="1" applyFill="1" applyBorder="1" applyAlignment="1">
      <alignment horizontal="center" vertical="center" shrinkToFit="1"/>
    </xf>
    <xf numFmtId="0" fontId="27" fillId="4" borderId="1" xfId="1" applyFont="1" applyFill="1" applyBorder="1" applyAlignment="1">
      <alignment horizontal="center" vertical="center" shrinkToFit="1"/>
    </xf>
    <xf numFmtId="0" fontId="27" fillId="0" borderId="1" xfId="1" applyFont="1" applyFill="1" applyBorder="1" applyAlignment="1">
      <alignment horizontal="center" vertical="center" shrinkToFit="1"/>
    </xf>
    <xf numFmtId="20" fontId="28" fillId="0" borderId="7" xfId="1" applyNumberFormat="1" applyFont="1" applyFill="1" applyBorder="1" applyAlignment="1">
      <alignment horizontal="center" vertical="center" shrinkToFit="1"/>
    </xf>
    <xf numFmtId="0" fontId="27" fillId="0" borderId="7" xfId="1" applyFont="1" applyFill="1" applyBorder="1" applyAlignment="1">
      <alignment horizontal="center" vertical="center" shrinkToFit="1"/>
    </xf>
    <xf numFmtId="0" fontId="27" fillId="4" borderId="7" xfId="1" applyFont="1" applyFill="1" applyBorder="1" applyAlignment="1">
      <alignment horizontal="center" vertical="center" shrinkToFit="1"/>
    </xf>
    <xf numFmtId="176" fontId="27" fillId="0" borderId="6" xfId="1" applyNumberFormat="1" applyFont="1" applyFill="1" applyBorder="1" applyAlignment="1">
      <alignment horizontal="center" vertical="center" wrapText="1" shrinkToFit="1"/>
    </xf>
    <xf numFmtId="176" fontId="27" fillId="0" borderId="53" xfId="1" applyNumberFormat="1" applyFont="1" applyFill="1" applyBorder="1" applyAlignment="1">
      <alignment horizontal="center" vertical="center" wrapText="1" shrinkToFit="1"/>
    </xf>
    <xf numFmtId="176" fontId="27" fillId="0" borderId="4" xfId="1" applyNumberFormat="1" applyFont="1" applyFill="1" applyBorder="1" applyAlignment="1">
      <alignment horizontal="center" vertical="center" wrapText="1" shrinkToFit="1"/>
    </xf>
    <xf numFmtId="176" fontId="27" fillId="0" borderId="3" xfId="1" applyNumberFormat="1" applyFont="1" applyFill="1" applyBorder="1" applyAlignment="1">
      <alignment horizontal="center" vertical="center" wrapText="1" shrinkToFit="1"/>
    </xf>
    <xf numFmtId="176" fontId="27" fillId="0" borderId="19" xfId="1" applyNumberFormat="1" applyFont="1" applyFill="1" applyBorder="1" applyAlignment="1">
      <alignment horizontal="center" vertical="center" wrapText="1" shrinkToFit="1"/>
    </xf>
    <xf numFmtId="176" fontId="27" fillId="0" borderId="1" xfId="1" applyNumberFormat="1" applyFont="1" applyFill="1" applyBorder="1" applyAlignment="1">
      <alignment horizontal="center" vertical="center" wrapText="1" shrinkToFit="1"/>
    </xf>
    <xf numFmtId="176" fontId="27" fillId="0" borderId="37" xfId="1" applyNumberFormat="1" applyFont="1" applyFill="1" applyBorder="1" applyAlignment="1">
      <alignment horizontal="center" vertical="center" wrapText="1" shrinkToFit="1"/>
    </xf>
    <xf numFmtId="176" fontId="27" fillId="0" borderId="52" xfId="1" applyNumberFormat="1" applyFont="1" applyFill="1" applyBorder="1" applyAlignment="1">
      <alignment horizontal="center" vertical="center" wrapText="1" shrinkToFit="1"/>
    </xf>
    <xf numFmtId="176" fontId="27" fillId="0" borderId="85" xfId="1" applyNumberFormat="1" applyFont="1" applyFill="1" applyBorder="1" applyAlignment="1">
      <alignment horizontal="center" vertical="center" wrapText="1" shrinkToFit="1"/>
    </xf>
    <xf numFmtId="176" fontId="27" fillId="0" borderId="20" xfId="1" applyNumberFormat="1" applyFont="1" applyFill="1" applyBorder="1" applyAlignment="1">
      <alignment horizontal="center" vertical="center" wrapText="1" shrinkToFit="1"/>
    </xf>
    <xf numFmtId="176" fontId="27" fillId="0" borderId="50" xfId="1" applyNumberFormat="1" applyFont="1" applyFill="1" applyBorder="1" applyAlignment="1">
      <alignment horizontal="center" vertical="center" wrapText="1" shrinkToFit="1"/>
    </xf>
    <xf numFmtId="176" fontId="27" fillId="0" borderId="7" xfId="1" applyNumberFormat="1" applyFont="1" applyFill="1" applyBorder="1" applyAlignment="1">
      <alignment horizontal="center" vertical="center" wrapText="1" shrinkToFit="1"/>
    </xf>
    <xf numFmtId="0" fontId="27" fillId="0" borderId="10" xfId="1" applyFont="1" applyFill="1" applyBorder="1" applyAlignment="1">
      <alignment horizontal="center" vertical="center" wrapText="1" shrinkToFit="1"/>
    </xf>
    <xf numFmtId="0" fontId="27" fillId="0" borderId="13" xfId="1" applyFont="1" applyFill="1" applyBorder="1" applyAlignment="1">
      <alignment horizontal="center" vertical="center" wrapText="1" shrinkToFit="1"/>
    </xf>
    <xf numFmtId="0" fontId="27" fillId="0" borderId="39" xfId="1" applyFont="1" applyFill="1" applyBorder="1" applyAlignment="1">
      <alignment horizontal="center" vertical="center" wrapText="1" shrinkToFit="1"/>
    </xf>
    <xf numFmtId="0" fontId="27" fillId="0" borderId="42" xfId="1" applyFont="1" applyFill="1" applyBorder="1" applyAlignment="1">
      <alignment horizontal="center" vertical="center" wrapText="1" shrinkToFit="1"/>
    </xf>
    <xf numFmtId="0" fontId="27" fillId="0" borderId="0" xfId="1" applyFont="1" applyFill="1" applyAlignment="1">
      <alignment horizontal="center" vertical="center" wrapText="1" shrinkToFit="1"/>
    </xf>
    <xf numFmtId="0" fontId="27" fillId="0" borderId="41" xfId="1" applyFont="1" applyFill="1" applyBorder="1" applyAlignment="1">
      <alignment horizontal="center" vertical="center" wrapText="1" shrinkToFit="1"/>
    </xf>
    <xf numFmtId="0" fontId="27" fillId="0" borderId="28" xfId="1" applyFont="1" applyFill="1" applyBorder="1" applyAlignment="1">
      <alignment horizontal="center" vertical="center" wrapText="1" shrinkToFit="1"/>
    </xf>
    <xf numFmtId="0" fontId="27" fillId="0" borderId="27" xfId="1" applyFont="1" applyFill="1" applyBorder="1" applyAlignment="1">
      <alignment horizontal="center" vertical="center" wrapText="1" shrinkToFit="1"/>
    </xf>
    <xf numFmtId="0" fontId="27" fillId="0" borderId="43" xfId="1" applyFont="1" applyFill="1" applyBorder="1" applyAlignment="1">
      <alignment horizontal="center" vertical="center" wrapText="1" shrinkToFit="1"/>
    </xf>
    <xf numFmtId="20" fontId="28" fillId="0" borderId="4" xfId="1" applyNumberFormat="1" applyFont="1" applyFill="1" applyBorder="1" applyAlignment="1">
      <alignment horizontal="center" vertical="center" shrinkToFit="1"/>
    </xf>
    <xf numFmtId="176" fontId="16" fillId="0" borderId="9" xfId="1" applyNumberFormat="1" applyFont="1" applyFill="1" applyBorder="1" applyAlignment="1">
      <alignment horizontal="center" vertical="center" wrapText="1" shrinkToFit="1"/>
    </xf>
    <xf numFmtId="176" fontId="16" fillId="0" borderId="17" xfId="1" applyNumberFormat="1" applyFont="1" applyFill="1" applyBorder="1" applyAlignment="1">
      <alignment horizontal="center" vertical="center" wrapText="1" shrinkToFit="1"/>
    </xf>
    <xf numFmtId="176" fontId="16" fillId="0" borderId="11" xfId="1" applyNumberFormat="1" applyFont="1" applyFill="1" applyBorder="1" applyAlignment="1">
      <alignment horizontal="center" vertical="center" wrapText="1" shrinkToFit="1"/>
    </xf>
    <xf numFmtId="20" fontId="17" fillId="0" borderId="11" xfId="1" applyNumberFormat="1" applyFont="1" applyFill="1" applyBorder="1" applyAlignment="1">
      <alignment horizontal="center" vertical="center" shrinkToFit="1"/>
    </xf>
    <xf numFmtId="176" fontId="16" fillId="0" borderId="6" xfId="1" applyNumberFormat="1" applyFont="1" applyFill="1" applyBorder="1" applyAlignment="1">
      <alignment horizontal="center" vertical="center" wrapText="1" shrinkToFit="1"/>
    </xf>
    <xf numFmtId="176" fontId="16" fillId="0" borderId="53" xfId="1" applyNumberFormat="1" applyFont="1" applyFill="1" applyBorder="1" applyAlignment="1">
      <alignment horizontal="center" vertical="center" wrapText="1" shrinkToFit="1"/>
    </xf>
    <xf numFmtId="176" fontId="16" fillId="0" borderId="4" xfId="1" applyNumberFormat="1" applyFont="1" applyFill="1" applyBorder="1" applyAlignment="1">
      <alignment horizontal="center" vertical="center" wrapText="1" shrinkToFit="1"/>
    </xf>
    <xf numFmtId="176" fontId="16" fillId="0" borderId="20" xfId="1" applyNumberFormat="1" applyFont="1" applyFill="1" applyBorder="1" applyAlignment="1">
      <alignment horizontal="center" vertical="center" wrapText="1" shrinkToFit="1"/>
    </xf>
    <xf numFmtId="176" fontId="16" fillId="0" borderId="50" xfId="1" applyNumberFormat="1" applyFont="1" applyFill="1" applyBorder="1" applyAlignment="1">
      <alignment horizontal="center" vertical="center" wrapText="1" shrinkToFit="1"/>
    </xf>
    <xf numFmtId="176" fontId="16" fillId="0" borderId="7" xfId="1" applyNumberFormat="1" applyFont="1" applyFill="1" applyBorder="1" applyAlignment="1">
      <alignment horizontal="center" vertical="center" wrapText="1" shrinkToFit="1"/>
    </xf>
    <xf numFmtId="0" fontId="16" fillId="0" borderId="10" xfId="1" applyFont="1" applyFill="1" applyBorder="1" applyAlignment="1">
      <alignment horizontal="center" vertical="center" wrapText="1" shrinkToFit="1"/>
    </xf>
    <xf numFmtId="0" fontId="16" fillId="0" borderId="13" xfId="1" applyFont="1" applyFill="1" applyBorder="1" applyAlignment="1">
      <alignment horizontal="center" vertical="center" wrapText="1" shrinkToFit="1"/>
    </xf>
    <xf numFmtId="0" fontId="16" fillId="0" borderId="39" xfId="1" applyFont="1" applyFill="1" applyBorder="1" applyAlignment="1">
      <alignment horizontal="center" vertical="center" wrapText="1" shrinkToFit="1"/>
    </xf>
    <xf numFmtId="0" fontId="16" fillId="0" borderId="28" xfId="1" applyFont="1" applyFill="1" applyBorder="1" applyAlignment="1">
      <alignment horizontal="center" vertical="center" wrapText="1" shrinkToFit="1"/>
    </xf>
    <xf numFmtId="0" fontId="16" fillId="0" borderId="27" xfId="1" applyFont="1" applyFill="1" applyBorder="1" applyAlignment="1">
      <alignment horizontal="center" vertical="center" wrapText="1" shrinkToFit="1"/>
    </xf>
    <xf numFmtId="0" fontId="16" fillId="0" borderId="43" xfId="1" applyFont="1" applyFill="1" applyBorder="1" applyAlignment="1">
      <alignment horizontal="center" vertical="center" wrapText="1" shrinkToFit="1"/>
    </xf>
    <xf numFmtId="20" fontId="17" fillId="0" borderId="4" xfId="1" applyNumberFormat="1" applyFont="1" applyFill="1" applyBorder="1" applyAlignment="1">
      <alignment horizontal="center" vertical="center" shrinkToFit="1"/>
    </xf>
    <xf numFmtId="0" fontId="16" fillId="0" borderId="31" xfId="1" applyFont="1" applyFill="1" applyBorder="1" applyAlignment="1">
      <alignment horizontal="center" vertical="center" shrinkToFit="1"/>
    </xf>
    <xf numFmtId="0" fontId="16" fillId="0" borderId="32" xfId="1" applyFont="1" applyFill="1" applyBorder="1" applyAlignment="1">
      <alignment horizontal="center" vertical="center" shrinkToFit="1"/>
    </xf>
    <xf numFmtId="0" fontId="16" fillId="0" borderId="53" xfId="1" applyFont="1" applyFill="1" applyBorder="1" applyAlignment="1">
      <alignment horizontal="center" vertical="center" shrinkToFit="1"/>
    </xf>
    <xf numFmtId="0" fontId="16" fillId="0" borderId="4" xfId="1" applyFont="1" applyFill="1" applyBorder="1" applyAlignment="1">
      <alignment horizontal="center" vertical="center" shrinkToFit="1"/>
    </xf>
    <xf numFmtId="0" fontId="16" fillId="0" borderId="10" xfId="1" applyFont="1" applyFill="1" applyBorder="1" applyAlignment="1">
      <alignment horizontal="center" vertical="center" shrinkToFit="1"/>
    </xf>
    <xf numFmtId="0" fontId="16" fillId="0" borderId="13" xfId="1" applyFont="1" applyFill="1" applyBorder="1" applyAlignment="1">
      <alignment horizontal="center" vertical="center" shrinkToFit="1"/>
    </xf>
    <xf numFmtId="0" fontId="16" fillId="0" borderId="29" xfId="1" applyFont="1" applyFill="1" applyBorder="1" applyAlignment="1">
      <alignment horizontal="center" vertical="center" shrinkToFit="1"/>
    </xf>
    <xf numFmtId="0" fontId="16" fillId="0" borderId="66" xfId="1" applyFont="1" applyFill="1" applyBorder="1" applyAlignment="1">
      <alignment horizontal="center" vertical="center" shrinkToFit="1"/>
    </xf>
    <xf numFmtId="0" fontId="16" fillId="0" borderId="28" xfId="1" applyFont="1" applyFill="1" applyBorder="1" applyAlignment="1">
      <alignment horizontal="center" vertical="center" shrinkToFit="1"/>
    </xf>
    <xf numFmtId="0" fontId="16" fillId="0" borderId="27" xfId="1" applyFont="1" applyFill="1" applyBorder="1" applyAlignment="1">
      <alignment horizontal="center" vertical="center" shrinkToFit="1"/>
    </xf>
    <xf numFmtId="0" fontId="16" fillId="0" borderId="71" xfId="1" applyFont="1" applyFill="1" applyBorder="1" applyAlignment="1">
      <alignment horizontal="center" vertical="center" shrinkToFit="1"/>
    </xf>
    <xf numFmtId="20" fontId="17" fillId="0" borderId="7" xfId="1" applyNumberFormat="1" applyFont="1" applyFill="1" applyBorder="1" applyAlignment="1">
      <alignment horizontal="center" vertical="center" shrinkToFit="1"/>
    </xf>
    <xf numFmtId="0" fontId="17" fillId="0" borderId="7" xfId="1" applyFont="1" applyFill="1" applyBorder="1" applyAlignment="1">
      <alignment horizontal="center" vertical="center" shrinkToFit="1"/>
    </xf>
    <xf numFmtId="0" fontId="16" fillId="0" borderId="35" xfId="1" applyFont="1" applyFill="1" applyBorder="1" applyAlignment="1">
      <alignment horizontal="center" vertical="center" shrinkToFit="1"/>
    </xf>
    <xf numFmtId="0" fontId="16" fillId="0" borderId="33" xfId="1" applyFont="1" applyFill="1" applyBorder="1" applyAlignment="1">
      <alignment horizontal="center" vertical="center" shrinkToFit="1"/>
    </xf>
    <xf numFmtId="0" fontId="16" fillId="0" borderId="50" xfId="1" applyFont="1" applyFill="1" applyBorder="1" applyAlignment="1">
      <alignment horizontal="center" vertical="center" shrinkToFit="1"/>
    </xf>
    <xf numFmtId="0" fontId="16" fillId="0" borderId="7" xfId="1" applyFont="1" applyFill="1" applyBorder="1" applyAlignment="1">
      <alignment horizontal="center" vertical="center" shrinkToFit="1"/>
    </xf>
    <xf numFmtId="0" fontId="24" fillId="0" borderId="1" xfId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shrinkToFit="1"/>
    </xf>
    <xf numFmtId="20" fontId="17" fillId="0" borderId="35" xfId="1" applyNumberFormat="1" applyFont="1" applyFill="1" applyBorder="1" applyAlignment="1">
      <alignment horizontal="center" vertical="center" shrinkToFit="1"/>
    </xf>
    <xf numFmtId="20" fontId="17" fillId="0" borderId="50" xfId="1" applyNumberFormat="1" applyFont="1" applyFill="1" applyBorder="1" applyAlignment="1">
      <alignment horizontal="center" vertical="center" shrinkToFit="1"/>
    </xf>
    <xf numFmtId="0" fontId="24" fillId="0" borderId="35" xfId="1" applyFont="1" applyFill="1" applyBorder="1" applyAlignment="1">
      <alignment horizontal="center" vertical="center" shrinkToFit="1"/>
    </xf>
    <xf numFmtId="0" fontId="24" fillId="0" borderId="33" xfId="1" applyFont="1" applyFill="1" applyBorder="1" applyAlignment="1">
      <alignment horizontal="center" vertical="center" shrinkToFit="1"/>
    </xf>
    <xf numFmtId="0" fontId="24" fillId="0" borderId="50" xfId="1" applyFont="1" applyFill="1" applyBorder="1" applyAlignment="1">
      <alignment horizontal="center" vertical="center" shrinkToFit="1"/>
    </xf>
    <xf numFmtId="176" fontId="17" fillId="0" borderId="6" xfId="1" applyNumberFormat="1" applyFont="1" applyFill="1" applyBorder="1" applyAlignment="1">
      <alignment horizontal="center" vertical="center" wrapText="1" shrinkToFit="1"/>
    </xf>
    <xf numFmtId="176" fontId="17" fillId="0" borderId="53" xfId="1" applyNumberFormat="1" applyFont="1" applyFill="1" applyBorder="1" applyAlignment="1">
      <alignment horizontal="center" vertical="center" wrapText="1" shrinkToFit="1"/>
    </xf>
    <xf numFmtId="176" fontId="17" fillId="0" borderId="4" xfId="1" applyNumberFormat="1" applyFont="1" applyFill="1" applyBorder="1" applyAlignment="1">
      <alignment horizontal="center" vertical="center" wrapText="1" shrinkToFit="1"/>
    </xf>
    <xf numFmtId="176" fontId="17" fillId="0" borderId="3" xfId="1" applyNumberFormat="1" applyFont="1" applyFill="1" applyBorder="1" applyAlignment="1">
      <alignment horizontal="center" vertical="center" wrapText="1" shrinkToFit="1"/>
    </xf>
    <xf numFmtId="176" fontId="17" fillId="0" borderId="19" xfId="1" applyNumberFormat="1" applyFont="1" applyFill="1" applyBorder="1" applyAlignment="1">
      <alignment horizontal="center" vertical="center" wrapText="1" shrinkToFit="1"/>
    </xf>
    <xf numFmtId="176" fontId="17" fillId="0" borderId="1" xfId="1" applyNumberFormat="1" applyFont="1" applyFill="1" applyBorder="1" applyAlignment="1">
      <alignment horizontal="center" vertical="center" wrapText="1" shrinkToFit="1"/>
    </xf>
    <xf numFmtId="176" fontId="17" fillId="0" borderId="20" xfId="1" applyNumberFormat="1" applyFont="1" applyFill="1" applyBorder="1" applyAlignment="1">
      <alignment horizontal="center" vertical="center" wrapText="1" shrinkToFit="1"/>
    </xf>
    <xf numFmtId="176" fontId="17" fillId="0" borderId="50" xfId="1" applyNumberFormat="1" applyFont="1" applyFill="1" applyBorder="1" applyAlignment="1">
      <alignment horizontal="center" vertical="center" wrapText="1" shrinkToFit="1"/>
    </xf>
    <xf numFmtId="176" fontId="17" fillId="0" borderId="7" xfId="1" applyNumberFormat="1" applyFont="1" applyFill="1" applyBorder="1" applyAlignment="1">
      <alignment horizontal="center" vertical="center" wrapText="1" shrinkToFit="1"/>
    </xf>
    <xf numFmtId="0" fontId="16" fillId="0" borderId="5" xfId="1" applyFont="1" applyFill="1" applyBorder="1" applyAlignment="1">
      <alignment horizontal="center" vertical="center" shrinkToFit="1"/>
    </xf>
    <xf numFmtId="0" fontId="16" fillId="0" borderId="21" xfId="1" applyFont="1" applyFill="1" applyBorder="1" applyAlignment="1">
      <alignment horizontal="center" vertical="center" shrinkToFit="1"/>
    </xf>
    <xf numFmtId="0" fontId="16" fillId="0" borderId="25" xfId="1" applyFont="1" applyFill="1" applyBorder="1" applyAlignment="1">
      <alignment horizontal="center" vertical="center" shrinkToFit="1"/>
    </xf>
    <xf numFmtId="20" fontId="17" fillId="4" borderId="7" xfId="1" applyNumberFormat="1" applyFont="1" applyFill="1" applyBorder="1" applyAlignment="1">
      <alignment horizontal="center" vertical="center" shrinkToFit="1"/>
    </xf>
    <xf numFmtId="0" fontId="17" fillId="4" borderId="7" xfId="1" applyFont="1" applyFill="1" applyBorder="1" applyAlignment="1">
      <alignment horizontal="center" vertical="center" shrinkToFit="1"/>
    </xf>
    <xf numFmtId="0" fontId="16" fillId="4" borderId="7" xfId="1" applyFont="1" applyFill="1" applyBorder="1" applyAlignment="1">
      <alignment horizontal="center" vertical="center" shrinkToFit="1"/>
    </xf>
    <xf numFmtId="0" fontId="16" fillId="0" borderId="4" xfId="1" applyFont="1" applyFill="1" applyBorder="1" applyAlignment="1">
      <alignment horizontal="center" vertical="center" wrapText="1" shrinkToFit="1"/>
    </xf>
    <xf numFmtId="0" fontId="16" fillId="0" borderId="1" xfId="1" applyFont="1" applyFill="1" applyBorder="1" applyAlignment="1">
      <alignment horizontal="center" vertical="center" wrapText="1" shrinkToFit="1"/>
    </xf>
    <xf numFmtId="0" fontId="16" fillId="0" borderId="7" xfId="1" applyFont="1" applyFill="1" applyBorder="1" applyAlignment="1">
      <alignment horizontal="center" vertical="center" wrapText="1" shrinkToFit="1"/>
    </xf>
    <xf numFmtId="0" fontId="24" fillId="0" borderId="85" xfId="1" applyFont="1" applyBorder="1" applyAlignment="1">
      <alignment horizontal="center" vertical="center" shrinkToFit="1"/>
    </xf>
    <xf numFmtId="0" fontId="24" fillId="0" borderId="51" xfId="1" applyFont="1" applyBorder="1" applyAlignment="1">
      <alignment horizontal="center" vertical="center"/>
    </xf>
    <xf numFmtId="0" fontId="24" fillId="0" borderId="34" xfId="1" applyFont="1" applyBorder="1" applyAlignment="1">
      <alignment horizontal="center" vertical="center"/>
    </xf>
    <xf numFmtId="0" fontId="24" fillId="0" borderId="52" xfId="1" applyFont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 wrapText="1" shrinkToFit="1"/>
    </xf>
    <xf numFmtId="0" fontId="17" fillId="0" borderId="1" xfId="1" applyFont="1" applyFill="1" applyBorder="1" applyAlignment="1">
      <alignment horizontal="center" vertical="center" wrapText="1" shrinkToFit="1"/>
    </xf>
    <xf numFmtId="0" fontId="17" fillId="0" borderId="7" xfId="1" applyFont="1" applyFill="1" applyBorder="1" applyAlignment="1">
      <alignment horizontal="center" vertical="center" wrapText="1" shrinkToFit="1"/>
    </xf>
    <xf numFmtId="20" fontId="17" fillId="4" borderId="4" xfId="1" applyNumberFormat="1" applyFont="1" applyFill="1" applyBorder="1" applyAlignment="1">
      <alignment horizontal="center" vertical="center" shrinkToFit="1"/>
    </xf>
    <xf numFmtId="0" fontId="16" fillId="4" borderId="4" xfId="1" applyFont="1" applyFill="1" applyBorder="1" applyAlignment="1">
      <alignment horizontal="center" vertical="center" shrinkToFit="1"/>
    </xf>
    <xf numFmtId="0" fontId="24" fillId="0" borderId="67" xfId="1" applyFont="1" applyBorder="1" applyAlignment="1">
      <alignment horizontal="center" vertical="center" wrapText="1"/>
    </xf>
    <xf numFmtId="0" fontId="24" fillId="0" borderId="34" xfId="1" applyFont="1" applyBorder="1" applyAlignment="1">
      <alignment horizontal="center" vertical="center" wrapText="1"/>
    </xf>
    <xf numFmtId="0" fontId="24" fillId="0" borderId="52" xfId="1" applyFont="1" applyBorder="1" applyAlignment="1">
      <alignment horizontal="center" vertical="center" wrapText="1"/>
    </xf>
    <xf numFmtId="20" fontId="25" fillId="0" borderId="51" xfId="1" applyNumberFormat="1" applyFont="1" applyBorder="1" applyAlignment="1">
      <alignment horizontal="center" vertical="center" shrinkToFit="1"/>
    </xf>
    <xf numFmtId="0" fontId="25" fillId="0" borderId="52" xfId="1" applyFont="1" applyBorder="1" applyAlignment="1">
      <alignment horizontal="center" vertical="center" shrinkToFit="1"/>
    </xf>
    <xf numFmtId="0" fontId="24" fillId="0" borderId="51" xfId="1" applyFont="1" applyBorder="1" applyAlignment="1">
      <alignment horizontal="center" vertical="center" shrinkToFit="1"/>
    </xf>
    <xf numFmtId="0" fontId="24" fillId="0" borderId="34" xfId="1" applyFont="1" applyBorder="1" applyAlignment="1">
      <alignment horizontal="center" vertical="center" shrinkToFit="1"/>
    </xf>
    <xf numFmtId="0" fontId="24" fillId="0" borderId="52" xfId="1" applyFont="1" applyBorder="1" applyAlignment="1">
      <alignment horizontal="center" vertical="center" shrinkToFit="1"/>
    </xf>
    <xf numFmtId="0" fontId="15" fillId="0" borderId="0" xfId="1" quotePrefix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27" xfId="1" applyBorder="1" applyAlignment="1">
      <alignment vertical="center"/>
    </xf>
    <xf numFmtId="0" fontId="16" fillId="0" borderId="6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31" xfId="1" applyFont="1" applyBorder="1" applyAlignment="1">
      <alignment horizontal="center" vertical="center" shrinkToFit="1"/>
    </xf>
    <xf numFmtId="0" fontId="16" fillId="0" borderId="32" xfId="1" applyFont="1" applyBorder="1" applyAlignment="1">
      <alignment horizontal="center" vertical="center" shrinkToFit="1"/>
    </xf>
    <xf numFmtId="0" fontId="16" fillId="0" borderId="53" xfId="1" applyFont="1" applyBorder="1" applyAlignment="1">
      <alignment horizontal="center" vertical="center" shrinkToFit="1"/>
    </xf>
    <xf numFmtId="0" fontId="16" fillId="0" borderId="31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56" fontId="26" fillId="0" borderId="51" xfId="0" applyNumberFormat="1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0" xfId="0" applyFont="1" applyAlignment="1">
      <alignment horizontal="center"/>
    </xf>
    <xf numFmtId="56" fontId="30" fillId="0" borderId="51" xfId="0" applyNumberFormat="1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2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30" fillId="4" borderId="42" xfId="0" applyFont="1" applyFill="1" applyBorder="1" applyAlignment="1">
      <alignment horizontal="center"/>
    </xf>
    <xf numFmtId="0" fontId="30" fillId="4" borderId="0" xfId="0" applyFont="1" applyFill="1" applyAlignment="1">
      <alignment horizontal="center"/>
    </xf>
    <xf numFmtId="0" fontId="30" fillId="0" borderId="42" xfId="0" applyFont="1" applyBorder="1" applyAlignment="1">
      <alignment horizontal="center" shrinkToFit="1"/>
    </xf>
    <xf numFmtId="0" fontId="30" fillId="0" borderId="0" xfId="0" applyFont="1" applyAlignment="1">
      <alignment horizontal="center" shrinkToFit="1"/>
    </xf>
    <xf numFmtId="0" fontId="30" fillId="0" borderId="41" xfId="0" applyFont="1" applyBorder="1" applyAlignment="1">
      <alignment horizontal="center" shrinkToFit="1"/>
    </xf>
    <xf numFmtId="56" fontId="0" fillId="0" borderId="51" xfId="0" quotePrefix="1" applyNumberFormat="1" applyBorder="1" applyAlignment="1">
      <alignment horizontal="center"/>
    </xf>
    <xf numFmtId="0" fontId="0" fillId="0" borderId="42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41" xfId="0" applyBorder="1" applyAlignment="1">
      <alignment horizontal="center" shrinkToFit="1"/>
    </xf>
    <xf numFmtId="56" fontId="30" fillId="4" borderId="51" xfId="0" applyNumberFormat="1" applyFont="1" applyFill="1" applyBorder="1" applyAlignment="1">
      <alignment horizontal="center"/>
    </xf>
    <xf numFmtId="0" fontId="30" fillId="4" borderId="34" xfId="0" applyFont="1" applyFill="1" applyBorder="1" applyAlignment="1">
      <alignment horizontal="center"/>
    </xf>
    <xf numFmtId="56" fontId="0" fillId="0" borderId="51" xfId="0" applyNumberFormat="1" applyBorder="1" applyAlignment="1">
      <alignment horizontal="center"/>
    </xf>
    <xf numFmtId="56" fontId="30" fillId="0" borderId="51" xfId="0" quotePrefix="1" applyNumberFormat="1" applyFont="1" applyBorder="1" applyAlignment="1">
      <alignment horizontal="center"/>
    </xf>
    <xf numFmtId="56" fontId="0" fillId="0" borderId="10" xfId="0" applyNumberFormat="1" applyBorder="1" applyAlignment="1">
      <alignment horizontal="center" vertical="center" shrinkToFit="1"/>
    </xf>
    <xf numFmtId="56" fontId="0" fillId="0" borderId="13" xfId="0" applyNumberFormat="1" applyBorder="1" applyAlignment="1">
      <alignment horizontal="center" vertical="center" shrinkToFit="1"/>
    </xf>
    <xf numFmtId="56" fontId="0" fillId="0" borderId="39" xfId="0" applyNumberFormat="1" applyBorder="1" applyAlignment="1">
      <alignment horizontal="center" vertical="center" shrinkToFit="1"/>
    </xf>
    <xf numFmtId="56" fontId="0" fillId="0" borderId="42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56" fontId="0" fillId="0" borderId="41" xfId="0" applyNumberFormat="1" applyBorder="1" applyAlignment="1">
      <alignment horizontal="center" vertical="center" shrinkToFit="1"/>
    </xf>
    <xf numFmtId="56" fontId="30" fillId="0" borderId="42" xfId="0" applyNumberFormat="1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41" xfId="0" applyFont="1" applyBorder="1" applyAlignment="1">
      <alignment horizontal="center" vertical="center" shrinkToFit="1"/>
    </xf>
    <xf numFmtId="0" fontId="30" fillId="0" borderId="42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26" fillId="0" borderId="52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56" fontId="30" fillId="0" borderId="67" xfId="0" applyNumberFormat="1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30" fillId="0" borderId="52" xfId="0" applyFont="1" applyBorder="1" applyAlignment="1">
      <alignment horizontal="center" vertical="center" shrinkToFit="1"/>
    </xf>
    <xf numFmtId="0" fontId="30" fillId="0" borderId="41" xfId="0" applyFont="1" applyBorder="1" applyAlignment="1">
      <alignment horizontal="center"/>
    </xf>
    <xf numFmtId="56" fontId="22" fillId="0" borderId="51" xfId="0" applyNumberFormat="1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30" fillId="0" borderId="40" xfId="0" applyFont="1" applyBorder="1" applyAlignment="1">
      <alignment horizontal="center" vertical="center" shrinkToFit="1"/>
    </xf>
    <xf numFmtId="56" fontId="30" fillId="0" borderId="10" xfId="0" applyNumberFormat="1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41" xfId="0" applyFont="1" applyBorder="1" applyAlignment="1">
      <alignment horizontal="center"/>
    </xf>
    <xf numFmtId="56" fontId="0" fillId="0" borderId="67" xfId="0" applyNumberFormat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41" xfId="0" applyFill="1" applyBorder="1" applyAlignment="1">
      <alignment horizontal="center"/>
    </xf>
    <xf numFmtId="0" fontId="8" fillId="4" borderId="21" xfId="0" applyFont="1" applyFill="1" applyBorder="1" applyAlignment="1">
      <alignment horizontal="center" vertical="center" shrinkToFit="1"/>
    </xf>
    <xf numFmtId="56" fontId="0" fillId="4" borderId="67" xfId="0" applyNumberForma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56" fontId="0" fillId="4" borderId="51" xfId="0" applyNumberFormat="1" applyFill="1" applyBorder="1" applyAlignment="1">
      <alignment horizontal="center"/>
    </xf>
    <xf numFmtId="0" fontId="0" fillId="4" borderId="61" xfId="0" applyFill="1" applyBorder="1" applyAlignment="1">
      <alignment horizontal="center" vertical="center" shrinkToFit="1"/>
    </xf>
    <xf numFmtId="0" fontId="0" fillId="4" borderId="62" xfId="0" applyFill="1" applyBorder="1" applyAlignment="1">
      <alignment horizontal="center" vertical="center" shrinkToFit="1"/>
    </xf>
    <xf numFmtId="0" fontId="0" fillId="4" borderId="68" xfId="0" applyFill="1" applyBorder="1" applyAlignment="1">
      <alignment horizontal="center" vertical="center" shrinkToFit="1"/>
    </xf>
    <xf numFmtId="0" fontId="0" fillId="4" borderId="54" xfId="0" applyFill="1" applyBorder="1" applyAlignment="1">
      <alignment horizontal="center" vertical="center" shrinkToFit="1"/>
    </xf>
    <xf numFmtId="0" fontId="0" fillId="4" borderId="55" xfId="0" applyFill="1" applyBorder="1" applyAlignment="1">
      <alignment horizontal="center" vertical="center" shrinkToFit="1"/>
    </xf>
    <xf numFmtId="0" fontId="0" fillId="4" borderId="69" xfId="0" applyFill="1" applyBorder="1" applyAlignment="1">
      <alignment horizontal="center" vertical="center" shrinkToFit="1"/>
    </xf>
    <xf numFmtId="0" fontId="0" fillId="4" borderId="63" xfId="0" applyFill="1" applyBorder="1" applyAlignment="1">
      <alignment horizontal="center" vertical="center" shrinkToFit="1"/>
    </xf>
    <xf numFmtId="0" fontId="0" fillId="4" borderId="64" xfId="0" applyFill="1" applyBorder="1" applyAlignment="1">
      <alignment horizontal="center" vertical="center" shrinkToFit="1"/>
    </xf>
    <xf numFmtId="0" fontId="0" fillId="4" borderId="70" xfId="0" applyFill="1" applyBorder="1" applyAlignment="1">
      <alignment horizontal="center" vertical="center" shrinkToFit="1"/>
    </xf>
    <xf numFmtId="0" fontId="31" fillId="0" borderId="42" xfId="0" applyFont="1" applyBorder="1" applyAlignment="1">
      <alignment horizontal="center"/>
    </xf>
    <xf numFmtId="0" fontId="31" fillId="0" borderId="0" xfId="0" applyFont="1" applyAlignment="1">
      <alignment horizontal="center"/>
    </xf>
    <xf numFmtId="56" fontId="26" fillId="0" borderId="67" xfId="0" applyNumberFormat="1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0" fillId="0" borderId="51" xfId="0" quotePrefix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 shrinkToFit="1"/>
    </xf>
    <xf numFmtId="0" fontId="0" fillId="5" borderId="71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0" fillId="5" borderId="66" xfId="0" applyFill="1" applyBorder="1" applyAlignment="1">
      <alignment horizontal="center" vertical="center" shrinkToFit="1"/>
    </xf>
    <xf numFmtId="0" fontId="0" fillId="5" borderId="34" xfId="0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66" xfId="0" applyFill="1" applyBorder="1" applyAlignment="1">
      <alignment horizontal="center"/>
    </xf>
    <xf numFmtId="0" fontId="0" fillId="5" borderId="34" xfId="0" quotePrefix="1" applyFill="1" applyBorder="1" applyAlignment="1">
      <alignment horizontal="center"/>
    </xf>
    <xf numFmtId="0" fontId="0" fillId="5" borderId="0" xfId="0" applyFill="1" applyAlignment="1">
      <alignment horizontal="center" shrinkToFit="1"/>
    </xf>
    <xf numFmtId="0" fontId="0" fillId="5" borderId="66" xfId="0" applyFill="1" applyBorder="1" applyAlignment="1">
      <alignment horizontal="center" shrinkToFit="1"/>
    </xf>
    <xf numFmtId="0" fontId="0" fillId="5" borderId="51" xfId="0" applyFill="1" applyBorder="1" applyAlignment="1">
      <alignment horizontal="center" vertical="center" shrinkToFit="1"/>
    </xf>
    <xf numFmtId="0" fontId="0" fillId="5" borderId="34" xfId="0" applyFill="1" applyBorder="1" applyAlignment="1">
      <alignment horizontal="center" vertical="center" shrinkToFit="1"/>
    </xf>
    <xf numFmtId="0" fontId="0" fillId="5" borderId="65" xfId="0" applyFill="1" applyBorder="1" applyAlignment="1">
      <alignment horizontal="center" vertical="center" shrinkToFit="1"/>
    </xf>
    <xf numFmtId="0" fontId="0" fillId="5" borderId="42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8" fillId="0" borderId="79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48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49" xfId="0" applyBorder="1" applyAlignment="1">
      <alignment horizontal="center" vertical="top" textRotation="255"/>
    </xf>
    <xf numFmtId="0" fontId="0" fillId="0" borderId="38" xfId="0" applyBorder="1" applyAlignment="1">
      <alignment horizontal="center" vertical="top" textRotation="255"/>
    </xf>
    <xf numFmtId="0" fontId="0" fillId="0" borderId="8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0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77" xfId="0" applyBorder="1" applyAlignment="1">
      <alignment horizontal="center" vertical="top" textRotation="255"/>
    </xf>
    <xf numFmtId="0" fontId="0" fillId="0" borderId="81" xfId="0" applyBorder="1" applyAlignment="1">
      <alignment horizontal="center" vertical="top" textRotation="255"/>
    </xf>
    <xf numFmtId="0" fontId="0" fillId="0" borderId="47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0" fillId="4" borderId="77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82" xfId="0" applyFill="1" applyBorder="1" applyAlignment="1">
      <alignment horizontal="center" vertical="center"/>
    </xf>
    <xf numFmtId="0" fontId="0" fillId="4" borderId="77" xfId="0" applyFill="1" applyBorder="1" applyAlignment="1" applyProtection="1">
      <alignment horizontal="center" vertical="center"/>
      <protection locked="0"/>
    </xf>
    <xf numFmtId="0" fontId="0" fillId="4" borderId="78" xfId="0" applyFill="1" applyBorder="1" applyAlignment="1" applyProtection="1">
      <alignment horizontal="center" vertical="center"/>
      <protection locked="0"/>
    </xf>
    <xf numFmtId="0" fontId="0" fillId="4" borderId="49" xfId="0" applyFill="1" applyBorder="1" applyAlignment="1">
      <alignment horizontal="center" vertical="center" shrinkToFit="1"/>
    </xf>
    <xf numFmtId="0" fontId="0" fillId="4" borderId="60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/>
    </xf>
    <xf numFmtId="0" fontId="0" fillId="4" borderId="79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 shrinkToFit="1"/>
    </xf>
    <xf numFmtId="0" fontId="0" fillId="5" borderId="60" xfId="0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I24" sqref="I24"/>
    </sheetView>
  </sheetViews>
  <sheetFormatPr defaultRowHeight="13.5" x14ac:dyDescent="0.15"/>
  <cols>
    <col min="1" max="1" width="6.25" customWidth="1"/>
    <col min="2" max="2" width="25" customWidth="1"/>
    <col min="3" max="3" width="7.5" customWidth="1"/>
    <col min="4" max="4" width="2.5" customWidth="1"/>
    <col min="5" max="5" width="6.25" customWidth="1"/>
    <col min="6" max="6" width="25" customWidth="1"/>
    <col min="7" max="7" width="7.5" customWidth="1"/>
    <col min="257" max="257" width="6.25" customWidth="1"/>
    <col min="258" max="258" width="25" customWidth="1"/>
    <col min="259" max="259" width="7.5" customWidth="1"/>
    <col min="260" max="260" width="2.5" customWidth="1"/>
    <col min="261" max="261" width="6.25" customWidth="1"/>
    <col min="262" max="262" width="25" customWidth="1"/>
    <col min="263" max="263" width="7.5" customWidth="1"/>
    <col min="513" max="513" width="6.25" customWidth="1"/>
    <col min="514" max="514" width="25" customWidth="1"/>
    <col min="515" max="515" width="7.5" customWidth="1"/>
    <col min="516" max="516" width="2.5" customWidth="1"/>
    <col min="517" max="517" width="6.25" customWidth="1"/>
    <col min="518" max="518" width="25" customWidth="1"/>
    <col min="519" max="519" width="7.5" customWidth="1"/>
    <col min="769" max="769" width="6.25" customWidth="1"/>
    <col min="770" max="770" width="25" customWidth="1"/>
    <col min="771" max="771" width="7.5" customWidth="1"/>
    <col min="772" max="772" width="2.5" customWidth="1"/>
    <col min="773" max="773" width="6.25" customWidth="1"/>
    <col min="774" max="774" width="25" customWidth="1"/>
    <col min="775" max="775" width="7.5" customWidth="1"/>
    <col min="1025" max="1025" width="6.25" customWidth="1"/>
    <col min="1026" max="1026" width="25" customWidth="1"/>
    <col min="1027" max="1027" width="7.5" customWidth="1"/>
    <col min="1028" max="1028" width="2.5" customWidth="1"/>
    <col min="1029" max="1029" width="6.25" customWidth="1"/>
    <col min="1030" max="1030" width="25" customWidth="1"/>
    <col min="1031" max="1031" width="7.5" customWidth="1"/>
    <col min="1281" max="1281" width="6.25" customWidth="1"/>
    <col min="1282" max="1282" width="25" customWidth="1"/>
    <col min="1283" max="1283" width="7.5" customWidth="1"/>
    <col min="1284" max="1284" width="2.5" customWidth="1"/>
    <col min="1285" max="1285" width="6.25" customWidth="1"/>
    <col min="1286" max="1286" width="25" customWidth="1"/>
    <col min="1287" max="1287" width="7.5" customWidth="1"/>
    <col min="1537" max="1537" width="6.25" customWidth="1"/>
    <col min="1538" max="1538" width="25" customWidth="1"/>
    <col min="1539" max="1539" width="7.5" customWidth="1"/>
    <col min="1540" max="1540" width="2.5" customWidth="1"/>
    <col min="1541" max="1541" width="6.25" customWidth="1"/>
    <col min="1542" max="1542" width="25" customWidth="1"/>
    <col min="1543" max="1543" width="7.5" customWidth="1"/>
    <col min="1793" max="1793" width="6.25" customWidth="1"/>
    <col min="1794" max="1794" width="25" customWidth="1"/>
    <col min="1795" max="1795" width="7.5" customWidth="1"/>
    <col min="1796" max="1796" width="2.5" customWidth="1"/>
    <col min="1797" max="1797" width="6.25" customWidth="1"/>
    <col min="1798" max="1798" width="25" customWidth="1"/>
    <col min="1799" max="1799" width="7.5" customWidth="1"/>
    <col min="2049" max="2049" width="6.25" customWidth="1"/>
    <col min="2050" max="2050" width="25" customWidth="1"/>
    <col min="2051" max="2051" width="7.5" customWidth="1"/>
    <col min="2052" max="2052" width="2.5" customWidth="1"/>
    <col min="2053" max="2053" width="6.25" customWidth="1"/>
    <col min="2054" max="2054" width="25" customWidth="1"/>
    <col min="2055" max="2055" width="7.5" customWidth="1"/>
    <col min="2305" max="2305" width="6.25" customWidth="1"/>
    <col min="2306" max="2306" width="25" customWidth="1"/>
    <col min="2307" max="2307" width="7.5" customWidth="1"/>
    <col min="2308" max="2308" width="2.5" customWidth="1"/>
    <col min="2309" max="2309" width="6.25" customWidth="1"/>
    <col min="2310" max="2310" width="25" customWidth="1"/>
    <col min="2311" max="2311" width="7.5" customWidth="1"/>
    <col min="2561" max="2561" width="6.25" customWidth="1"/>
    <col min="2562" max="2562" width="25" customWidth="1"/>
    <col min="2563" max="2563" width="7.5" customWidth="1"/>
    <col min="2564" max="2564" width="2.5" customWidth="1"/>
    <col min="2565" max="2565" width="6.25" customWidth="1"/>
    <col min="2566" max="2566" width="25" customWidth="1"/>
    <col min="2567" max="2567" width="7.5" customWidth="1"/>
    <col min="2817" max="2817" width="6.25" customWidth="1"/>
    <col min="2818" max="2818" width="25" customWidth="1"/>
    <col min="2819" max="2819" width="7.5" customWidth="1"/>
    <col min="2820" max="2820" width="2.5" customWidth="1"/>
    <col min="2821" max="2821" width="6.25" customWidth="1"/>
    <col min="2822" max="2822" width="25" customWidth="1"/>
    <col min="2823" max="2823" width="7.5" customWidth="1"/>
    <col min="3073" max="3073" width="6.25" customWidth="1"/>
    <col min="3074" max="3074" width="25" customWidth="1"/>
    <col min="3075" max="3075" width="7.5" customWidth="1"/>
    <col min="3076" max="3076" width="2.5" customWidth="1"/>
    <col min="3077" max="3077" width="6.25" customWidth="1"/>
    <col min="3078" max="3078" width="25" customWidth="1"/>
    <col min="3079" max="3079" width="7.5" customWidth="1"/>
    <col min="3329" max="3329" width="6.25" customWidth="1"/>
    <col min="3330" max="3330" width="25" customWidth="1"/>
    <col min="3331" max="3331" width="7.5" customWidth="1"/>
    <col min="3332" max="3332" width="2.5" customWidth="1"/>
    <col min="3333" max="3333" width="6.25" customWidth="1"/>
    <col min="3334" max="3334" width="25" customWidth="1"/>
    <col min="3335" max="3335" width="7.5" customWidth="1"/>
    <col min="3585" max="3585" width="6.25" customWidth="1"/>
    <col min="3586" max="3586" width="25" customWidth="1"/>
    <col min="3587" max="3587" width="7.5" customWidth="1"/>
    <col min="3588" max="3588" width="2.5" customWidth="1"/>
    <col min="3589" max="3589" width="6.25" customWidth="1"/>
    <col min="3590" max="3590" width="25" customWidth="1"/>
    <col min="3591" max="3591" width="7.5" customWidth="1"/>
    <col min="3841" max="3841" width="6.25" customWidth="1"/>
    <col min="3842" max="3842" width="25" customWidth="1"/>
    <col min="3843" max="3843" width="7.5" customWidth="1"/>
    <col min="3844" max="3844" width="2.5" customWidth="1"/>
    <col min="3845" max="3845" width="6.25" customWidth="1"/>
    <col min="3846" max="3846" width="25" customWidth="1"/>
    <col min="3847" max="3847" width="7.5" customWidth="1"/>
    <col min="4097" max="4097" width="6.25" customWidth="1"/>
    <col min="4098" max="4098" width="25" customWidth="1"/>
    <col min="4099" max="4099" width="7.5" customWidth="1"/>
    <col min="4100" max="4100" width="2.5" customWidth="1"/>
    <col min="4101" max="4101" width="6.25" customWidth="1"/>
    <col min="4102" max="4102" width="25" customWidth="1"/>
    <col min="4103" max="4103" width="7.5" customWidth="1"/>
    <col min="4353" max="4353" width="6.25" customWidth="1"/>
    <col min="4354" max="4354" width="25" customWidth="1"/>
    <col min="4355" max="4355" width="7.5" customWidth="1"/>
    <col min="4356" max="4356" width="2.5" customWidth="1"/>
    <col min="4357" max="4357" width="6.25" customWidth="1"/>
    <col min="4358" max="4358" width="25" customWidth="1"/>
    <col min="4359" max="4359" width="7.5" customWidth="1"/>
    <col min="4609" max="4609" width="6.25" customWidth="1"/>
    <col min="4610" max="4610" width="25" customWidth="1"/>
    <col min="4611" max="4611" width="7.5" customWidth="1"/>
    <col min="4612" max="4612" width="2.5" customWidth="1"/>
    <col min="4613" max="4613" width="6.25" customWidth="1"/>
    <col min="4614" max="4614" width="25" customWidth="1"/>
    <col min="4615" max="4615" width="7.5" customWidth="1"/>
    <col min="4865" max="4865" width="6.25" customWidth="1"/>
    <col min="4866" max="4866" width="25" customWidth="1"/>
    <col min="4867" max="4867" width="7.5" customWidth="1"/>
    <col min="4868" max="4868" width="2.5" customWidth="1"/>
    <col min="4869" max="4869" width="6.25" customWidth="1"/>
    <col min="4870" max="4870" width="25" customWidth="1"/>
    <col min="4871" max="4871" width="7.5" customWidth="1"/>
    <col min="5121" max="5121" width="6.25" customWidth="1"/>
    <col min="5122" max="5122" width="25" customWidth="1"/>
    <col min="5123" max="5123" width="7.5" customWidth="1"/>
    <col min="5124" max="5124" width="2.5" customWidth="1"/>
    <col min="5125" max="5125" width="6.25" customWidth="1"/>
    <col min="5126" max="5126" width="25" customWidth="1"/>
    <col min="5127" max="5127" width="7.5" customWidth="1"/>
    <col min="5377" max="5377" width="6.25" customWidth="1"/>
    <col min="5378" max="5378" width="25" customWidth="1"/>
    <col min="5379" max="5379" width="7.5" customWidth="1"/>
    <col min="5380" max="5380" width="2.5" customWidth="1"/>
    <col min="5381" max="5381" width="6.25" customWidth="1"/>
    <col min="5382" max="5382" width="25" customWidth="1"/>
    <col min="5383" max="5383" width="7.5" customWidth="1"/>
    <col min="5633" max="5633" width="6.25" customWidth="1"/>
    <col min="5634" max="5634" width="25" customWidth="1"/>
    <col min="5635" max="5635" width="7.5" customWidth="1"/>
    <col min="5636" max="5636" width="2.5" customWidth="1"/>
    <col min="5637" max="5637" width="6.25" customWidth="1"/>
    <col min="5638" max="5638" width="25" customWidth="1"/>
    <col min="5639" max="5639" width="7.5" customWidth="1"/>
    <col min="5889" max="5889" width="6.25" customWidth="1"/>
    <col min="5890" max="5890" width="25" customWidth="1"/>
    <col min="5891" max="5891" width="7.5" customWidth="1"/>
    <col min="5892" max="5892" width="2.5" customWidth="1"/>
    <col min="5893" max="5893" width="6.25" customWidth="1"/>
    <col min="5894" max="5894" width="25" customWidth="1"/>
    <col min="5895" max="5895" width="7.5" customWidth="1"/>
    <col min="6145" max="6145" width="6.25" customWidth="1"/>
    <col min="6146" max="6146" width="25" customWidth="1"/>
    <col min="6147" max="6147" width="7.5" customWidth="1"/>
    <col min="6148" max="6148" width="2.5" customWidth="1"/>
    <col min="6149" max="6149" width="6.25" customWidth="1"/>
    <col min="6150" max="6150" width="25" customWidth="1"/>
    <col min="6151" max="6151" width="7.5" customWidth="1"/>
    <col min="6401" max="6401" width="6.25" customWidth="1"/>
    <col min="6402" max="6402" width="25" customWidth="1"/>
    <col min="6403" max="6403" width="7.5" customWidth="1"/>
    <col min="6404" max="6404" width="2.5" customWidth="1"/>
    <col min="6405" max="6405" width="6.25" customWidth="1"/>
    <col min="6406" max="6406" width="25" customWidth="1"/>
    <col min="6407" max="6407" width="7.5" customWidth="1"/>
    <col min="6657" max="6657" width="6.25" customWidth="1"/>
    <col min="6658" max="6658" width="25" customWidth="1"/>
    <col min="6659" max="6659" width="7.5" customWidth="1"/>
    <col min="6660" max="6660" width="2.5" customWidth="1"/>
    <col min="6661" max="6661" width="6.25" customWidth="1"/>
    <col min="6662" max="6662" width="25" customWidth="1"/>
    <col min="6663" max="6663" width="7.5" customWidth="1"/>
    <col min="6913" max="6913" width="6.25" customWidth="1"/>
    <col min="6914" max="6914" width="25" customWidth="1"/>
    <col min="6915" max="6915" width="7.5" customWidth="1"/>
    <col min="6916" max="6916" width="2.5" customWidth="1"/>
    <col min="6917" max="6917" width="6.25" customWidth="1"/>
    <col min="6918" max="6918" width="25" customWidth="1"/>
    <col min="6919" max="6919" width="7.5" customWidth="1"/>
    <col min="7169" max="7169" width="6.25" customWidth="1"/>
    <col min="7170" max="7170" width="25" customWidth="1"/>
    <col min="7171" max="7171" width="7.5" customWidth="1"/>
    <col min="7172" max="7172" width="2.5" customWidth="1"/>
    <col min="7173" max="7173" width="6.25" customWidth="1"/>
    <col min="7174" max="7174" width="25" customWidth="1"/>
    <col min="7175" max="7175" width="7.5" customWidth="1"/>
    <col min="7425" max="7425" width="6.25" customWidth="1"/>
    <col min="7426" max="7426" width="25" customWidth="1"/>
    <col min="7427" max="7427" width="7.5" customWidth="1"/>
    <col min="7428" max="7428" width="2.5" customWidth="1"/>
    <col min="7429" max="7429" width="6.25" customWidth="1"/>
    <col min="7430" max="7430" width="25" customWidth="1"/>
    <col min="7431" max="7431" width="7.5" customWidth="1"/>
    <col min="7681" max="7681" width="6.25" customWidth="1"/>
    <col min="7682" max="7682" width="25" customWidth="1"/>
    <col min="7683" max="7683" width="7.5" customWidth="1"/>
    <col min="7684" max="7684" width="2.5" customWidth="1"/>
    <col min="7685" max="7685" width="6.25" customWidth="1"/>
    <col min="7686" max="7686" width="25" customWidth="1"/>
    <col min="7687" max="7687" width="7.5" customWidth="1"/>
    <col min="7937" max="7937" width="6.25" customWidth="1"/>
    <col min="7938" max="7938" width="25" customWidth="1"/>
    <col min="7939" max="7939" width="7.5" customWidth="1"/>
    <col min="7940" max="7940" width="2.5" customWidth="1"/>
    <col min="7941" max="7941" width="6.25" customWidth="1"/>
    <col min="7942" max="7942" width="25" customWidth="1"/>
    <col min="7943" max="7943" width="7.5" customWidth="1"/>
    <col min="8193" max="8193" width="6.25" customWidth="1"/>
    <col min="8194" max="8194" width="25" customWidth="1"/>
    <col min="8195" max="8195" width="7.5" customWidth="1"/>
    <col min="8196" max="8196" width="2.5" customWidth="1"/>
    <col min="8197" max="8197" width="6.25" customWidth="1"/>
    <col min="8198" max="8198" width="25" customWidth="1"/>
    <col min="8199" max="8199" width="7.5" customWidth="1"/>
    <col min="8449" max="8449" width="6.25" customWidth="1"/>
    <col min="8450" max="8450" width="25" customWidth="1"/>
    <col min="8451" max="8451" width="7.5" customWidth="1"/>
    <col min="8452" max="8452" width="2.5" customWidth="1"/>
    <col min="8453" max="8453" width="6.25" customWidth="1"/>
    <col min="8454" max="8454" width="25" customWidth="1"/>
    <col min="8455" max="8455" width="7.5" customWidth="1"/>
    <col min="8705" max="8705" width="6.25" customWidth="1"/>
    <col min="8706" max="8706" width="25" customWidth="1"/>
    <col min="8707" max="8707" width="7.5" customWidth="1"/>
    <col min="8708" max="8708" width="2.5" customWidth="1"/>
    <col min="8709" max="8709" width="6.25" customWidth="1"/>
    <col min="8710" max="8710" width="25" customWidth="1"/>
    <col min="8711" max="8711" width="7.5" customWidth="1"/>
    <col min="8961" max="8961" width="6.25" customWidth="1"/>
    <col min="8962" max="8962" width="25" customWidth="1"/>
    <col min="8963" max="8963" width="7.5" customWidth="1"/>
    <col min="8964" max="8964" width="2.5" customWidth="1"/>
    <col min="8965" max="8965" width="6.25" customWidth="1"/>
    <col min="8966" max="8966" width="25" customWidth="1"/>
    <col min="8967" max="8967" width="7.5" customWidth="1"/>
    <col min="9217" max="9217" width="6.25" customWidth="1"/>
    <col min="9218" max="9218" width="25" customWidth="1"/>
    <col min="9219" max="9219" width="7.5" customWidth="1"/>
    <col min="9220" max="9220" width="2.5" customWidth="1"/>
    <col min="9221" max="9221" width="6.25" customWidth="1"/>
    <col min="9222" max="9222" width="25" customWidth="1"/>
    <col min="9223" max="9223" width="7.5" customWidth="1"/>
    <col min="9473" max="9473" width="6.25" customWidth="1"/>
    <col min="9474" max="9474" width="25" customWidth="1"/>
    <col min="9475" max="9475" width="7.5" customWidth="1"/>
    <col min="9476" max="9476" width="2.5" customWidth="1"/>
    <col min="9477" max="9477" width="6.25" customWidth="1"/>
    <col min="9478" max="9478" width="25" customWidth="1"/>
    <col min="9479" max="9479" width="7.5" customWidth="1"/>
    <col min="9729" max="9729" width="6.25" customWidth="1"/>
    <col min="9730" max="9730" width="25" customWidth="1"/>
    <col min="9731" max="9731" width="7.5" customWidth="1"/>
    <col min="9732" max="9732" width="2.5" customWidth="1"/>
    <col min="9733" max="9733" width="6.25" customWidth="1"/>
    <col min="9734" max="9734" width="25" customWidth="1"/>
    <col min="9735" max="9735" width="7.5" customWidth="1"/>
    <col min="9985" max="9985" width="6.25" customWidth="1"/>
    <col min="9986" max="9986" width="25" customWidth="1"/>
    <col min="9987" max="9987" width="7.5" customWidth="1"/>
    <col min="9988" max="9988" width="2.5" customWidth="1"/>
    <col min="9989" max="9989" width="6.25" customWidth="1"/>
    <col min="9990" max="9990" width="25" customWidth="1"/>
    <col min="9991" max="9991" width="7.5" customWidth="1"/>
    <col min="10241" max="10241" width="6.25" customWidth="1"/>
    <col min="10242" max="10242" width="25" customWidth="1"/>
    <col min="10243" max="10243" width="7.5" customWidth="1"/>
    <col min="10244" max="10244" width="2.5" customWidth="1"/>
    <col min="10245" max="10245" width="6.25" customWidth="1"/>
    <col min="10246" max="10246" width="25" customWidth="1"/>
    <col min="10247" max="10247" width="7.5" customWidth="1"/>
    <col min="10497" max="10497" width="6.25" customWidth="1"/>
    <col min="10498" max="10498" width="25" customWidth="1"/>
    <col min="10499" max="10499" width="7.5" customWidth="1"/>
    <col min="10500" max="10500" width="2.5" customWidth="1"/>
    <col min="10501" max="10501" width="6.25" customWidth="1"/>
    <col min="10502" max="10502" width="25" customWidth="1"/>
    <col min="10503" max="10503" width="7.5" customWidth="1"/>
    <col min="10753" max="10753" width="6.25" customWidth="1"/>
    <col min="10754" max="10754" width="25" customWidth="1"/>
    <col min="10755" max="10755" width="7.5" customWidth="1"/>
    <col min="10756" max="10756" width="2.5" customWidth="1"/>
    <col min="10757" max="10757" width="6.25" customWidth="1"/>
    <col min="10758" max="10758" width="25" customWidth="1"/>
    <col min="10759" max="10759" width="7.5" customWidth="1"/>
    <col min="11009" max="11009" width="6.25" customWidth="1"/>
    <col min="11010" max="11010" width="25" customWidth="1"/>
    <col min="11011" max="11011" width="7.5" customWidth="1"/>
    <col min="11012" max="11012" width="2.5" customWidth="1"/>
    <col min="11013" max="11013" width="6.25" customWidth="1"/>
    <col min="11014" max="11014" width="25" customWidth="1"/>
    <col min="11015" max="11015" width="7.5" customWidth="1"/>
    <col min="11265" max="11265" width="6.25" customWidth="1"/>
    <col min="11266" max="11266" width="25" customWidth="1"/>
    <col min="11267" max="11267" width="7.5" customWidth="1"/>
    <col min="11268" max="11268" width="2.5" customWidth="1"/>
    <col min="11269" max="11269" width="6.25" customWidth="1"/>
    <col min="11270" max="11270" width="25" customWidth="1"/>
    <col min="11271" max="11271" width="7.5" customWidth="1"/>
    <col min="11521" max="11521" width="6.25" customWidth="1"/>
    <col min="11522" max="11522" width="25" customWidth="1"/>
    <col min="11523" max="11523" width="7.5" customWidth="1"/>
    <col min="11524" max="11524" width="2.5" customWidth="1"/>
    <col min="11525" max="11525" width="6.25" customWidth="1"/>
    <col min="11526" max="11526" width="25" customWidth="1"/>
    <col min="11527" max="11527" width="7.5" customWidth="1"/>
    <col min="11777" max="11777" width="6.25" customWidth="1"/>
    <col min="11778" max="11778" width="25" customWidth="1"/>
    <col min="11779" max="11779" width="7.5" customWidth="1"/>
    <col min="11780" max="11780" width="2.5" customWidth="1"/>
    <col min="11781" max="11781" width="6.25" customWidth="1"/>
    <col min="11782" max="11782" width="25" customWidth="1"/>
    <col min="11783" max="11783" width="7.5" customWidth="1"/>
    <col min="12033" max="12033" width="6.25" customWidth="1"/>
    <col min="12034" max="12034" width="25" customWidth="1"/>
    <col min="12035" max="12035" width="7.5" customWidth="1"/>
    <col min="12036" max="12036" width="2.5" customWidth="1"/>
    <col min="12037" max="12037" width="6.25" customWidth="1"/>
    <col min="12038" max="12038" width="25" customWidth="1"/>
    <col min="12039" max="12039" width="7.5" customWidth="1"/>
    <col min="12289" max="12289" width="6.25" customWidth="1"/>
    <col min="12290" max="12290" width="25" customWidth="1"/>
    <col min="12291" max="12291" width="7.5" customWidth="1"/>
    <col min="12292" max="12292" width="2.5" customWidth="1"/>
    <col min="12293" max="12293" width="6.25" customWidth="1"/>
    <col min="12294" max="12294" width="25" customWidth="1"/>
    <col min="12295" max="12295" width="7.5" customWidth="1"/>
    <col min="12545" max="12545" width="6.25" customWidth="1"/>
    <col min="12546" max="12546" width="25" customWidth="1"/>
    <col min="12547" max="12547" width="7.5" customWidth="1"/>
    <col min="12548" max="12548" width="2.5" customWidth="1"/>
    <col min="12549" max="12549" width="6.25" customWidth="1"/>
    <col min="12550" max="12550" width="25" customWidth="1"/>
    <col min="12551" max="12551" width="7.5" customWidth="1"/>
    <col min="12801" max="12801" width="6.25" customWidth="1"/>
    <col min="12802" max="12802" width="25" customWidth="1"/>
    <col min="12803" max="12803" width="7.5" customWidth="1"/>
    <col min="12804" max="12804" width="2.5" customWidth="1"/>
    <col min="12805" max="12805" width="6.25" customWidth="1"/>
    <col min="12806" max="12806" width="25" customWidth="1"/>
    <col min="12807" max="12807" width="7.5" customWidth="1"/>
    <col min="13057" max="13057" width="6.25" customWidth="1"/>
    <col min="13058" max="13058" width="25" customWidth="1"/>
    <col min="13059" max="13059" width="7.5" customWidth="1"/>
    <col min="13060" max="13060" width="2.5" customWidth="1"/>
    <col min="13061" max="13061" width="6.25" customWidth="1"/>
    <col min="13062" max="13062" width="25" customWidth="1"/>
    <col min="13063" max="13063" width="7.5" customWidth="1"/>
    <col min="13313" max="13313" width="6.25" customWidth="1"/>
    <col min="13314" max="13314" width="25" customWidth="1"/>
    <col min="13315" max="13315" width="7.5" customWidth="1"/>
    <col min="13316" max="13316" width="2.5" customWidth="1"/>
    <col min="13317" max="13317" width="6.25" customWidth="1"/>
    <col min="13318" max="13318" width="25" customWidth="1"/>
    <col min="13319" max="13319" width="7.5" customWidth="1"/>
    <col min="13569" max="13569" width="6.25" customWidth="1"/>
    <col min="13570" max="13570" width="25" customWidth="1"/>
    <col min="13571" max="13571" width="7.5" customWidth="1"/>
    <col min="13572" max="13572" width="2.5" customWidth="1"/>
    <col min="13573" max="13573" width="6.25" customWidth="1"/>
    <col min="13574" max="13574" width="25" customWidth="1"/>
    <col min="13575" max="13575" width="7.5" customWidth="1"/>
    <col min="13825" max="13825" width="6.25" customWidth="1"/>
    <col min="13826" max="13826" width="25" customWidth="1"/>
    <col min="13827" max="13827" width="7.5" customWidth="1"/>
    <col min="13828" max="13828" width="2.5" customWidth="1"/>
    <col min="13829" max="13829" width="6.25" customWidth="1"/>
    <col min="13830" max="13830" width="25" customWidth="1"/>
    <col min="13831" max="13831" width="7.5" customWidth="1"/>
    <col min="14081" max="14081" width="6.25" customWidth="1"/>
    <col min="14082" max="14082" width="25" customWidth="1"/>
    <col min="14083" max="14083" width="7.5" customWidth="1"/>
    <col min="14084" max="14084" width="2.5" customWidth="1"/>
    <col min="14085" max="14085" width="6.25" customWidth="1"/>
    <col min="14086" max="14086" width="25" customWidth="1"/>
    <col min="14087" max="14087" width="7.5" customWidth="1"/>
    <col min="14337" max="14337" width="6.25" customWidth="1"/>
    <col min="14338" max="14338" width="25" customWidth="1"/>
    <col min="14339" max="14339" width="7.5" customWidth="1"/>
    <col min="14340" max="14340" width="2.5" customWidth="1"/>
    <col min="14341" max="14341" width="6.25" customWidth="1"/>
    <col min="14342" max="14342" width="25" customWidth="1"/>
    <col min="14343" max="14343" width="7.5" customWidth="1"/>
    <col min="14593" max="14593" width="6.25" customWidth="1"/>
    <col min="14594" max="14594" width="25" customWidth="1"/>
    <col min="14595" max="14595" width="7.5" customWidth="1"/>
    <col min="14596" max="14596" width="2.5" customWidth="1"/>
    <col min="14597" max="14597" width="6.25" customWidth="1"/>
    <col min="14598" max="14598" width="25" customWidth="1"/>
    <col min="14599" max="14599" width="7.5" customWidth="1"/>
    <col min="14849" max="14849" width="6.25" customWidth="1"/>
    <col min="14850" max="14850" width="25" customWidth="1"/>
    <col min="14851" max="14851" width="7.5" customWidth="1"/>
    <col min="14852" max="14852" width="2.5" customWidth="1"/>
    <col min="14853" max="14853" width="6.25" customWidth="1"/>
    <col min="14854" max="14854" width="25" customWidth="1"/>
    <col min="14855" max="14855" width="7.5" customWidth="1"/>
    <col min="15105" max="15105" width="6.25" customWidth="1"/>
    <col min="15106" max="15106" width="25" customWidth="1"/>
    <col min="15107" max="15107" width="7.5" customWidth="1"/>
    <col min="15108" max="15108" width="2.5" customWidth="1"/>
    <col min="15109" max="15109" width="6.25" customWidth="1"/>
    <col min="15110" max="15110" width="25" customWidth="1"/>
    <col min="15111" max="15111" width="7.5" customWidth="1"/>
    <col min="15361" max="15361" width="6.25" customWidth="1"/>
    <col min="15362" max="15362" width="25" customWidth="1"/>
    <col min="15363" max="15363" width="7.5" customWidth="1"/>
    <col min="15364" max="15364" width="2.5" customWidth="1"/>
    <col min="15365" max="15365" width="6.25" customWidth="1"/>
    <col min="15366" max="15366" width="25" customWidth="1"/>
    <col min="15367" max="15367" width="7.5" customWidth="1"/>
    <col min="15617" max="15617" width="6.25" customWidth="1"/>
    <col min="15618" max="15618" width="25" customWidth="1"/>
    <col min="15619" max="15619" width="7.5" customWidth="1"/>
    <col min="15620" max="15620" width="2.5" customWidth="1"/>
    <col min="15621" max="15621" width="6.25" customWidth="1"/>
    <col min="15622" max="15622" width="25" customWidth="1"/>
    <col min="15623" max="15623" width="7.5" customWidth="1"/>
    <col min="15873" max="15873" width="6.25" customWidth="1"/>
    <col min="15874" max="15874" width="25" customWidth="1"/>
    <col min="15875" max="15875" width="7.5" customWidth="1"/>
    <col min="15876" max="15876" width="2.5" customWidth="1"/>
    <col min="15877" max="15877" width="6.25" customWidth="1"/>
    <col min="15878" max="15878" width="25" customWidth="1"/>
    <col min="15879" max="15879" width="7.5" customWidth="1"/>
    <col min="16129" max="16129" width="6.25" customWidth="1"/>
    <col min="16130" max="16130" width="25" customWidth="1"/>
    <col min="16131" max="16131" width="7.5" customWidth="1"/>
    <col min="16132" max="16132" width="2.5" customWidth="1"/>
    <col min="16133" max="16133" width="6.25" customWidth="1"/>
    <col min="16134" max="16134" width="25" customWidth="1"/>
    <col min="16135" max="16135" width="7.5" customWidth="1"/>
  </cols>
  <sheetData>
    <row r="1" spans="1:9" x14ac:dyDescent="0.15">
      <c r="A1" s="185" t="s">
        <v>136</v>
      </c>
      <c r="B1" s="185"/>
      <c r="C1" s="185"/>
      <c r="D1" s="185"/>
      <c r="E1" s="185"/>
      <c r="F1" s="185"/>
      <c r="G1" s="185"/>
    </row>
    <row r="2" spans="1:9" x14ac:dyDescent="0.15">
      <c r="A2" s="185"/>
      <c r="B2" s="185"/>
      <c r="C2" s="185"/>
      <c r="D2" s="185"/>
      <c r="E2" s="185"/>
      <c r="F2" s="185"/>
      <c r="G2" s="185"/>
    </row>
    <row r="3" spans="1:9" ht="13.5" customHeight="1" x14ac:dyDescent="0.15">
      <c r="A3" s="186" t="s">
        <v>0</v>
      </c>
      <c r="B3" s="186"/>
      <c r="C3" s="186"/>
      <c r="D3" s="186"/>
      <c r="E3" s="186"/>
      <c r="F3" s="186"/>
      <c r="G3" s="186"/>
      <c r="H3" s="3"/>
      <c r="I3" s="3"/>
    </row>
    <row r="4" spans="1:9" ht="13.5" customHeight="1" x14ac:dyDescent="0.15">
      <c r="A4" s="186"/>
      <c r="B4" s="186"/>
      <c r="C4" s="186"/>
      <c r="D4" s="186"/>
      <c r="E4" s="186"/>
      <c r="F4" s="186"/>
      <c r="G4" s="186"/>
      <c r="H4" s="3"/>
      <c r="I4" s="3"/>
    </row>
    <row r="5" spans="1:9" ht="13.5" customHeight="1" x14ac:dyDescent="0.15">
      <c r="A5" s="1"/>
      <c r="B5" s="1"/>
      <c r="C5" s="1"/>
      <c r="D5" s="1"/>
      <c r="E5" s="1"/>
      <c r="F5" s="187" t="s">
        <v>137</v>
      </c>
      <c r="G5" s="187"/>
      <c r="H5" s="3"/>
      <c r="I5" s="3"/>
    </row>
    <row r="6" spans="1:9" ht="14.25" thickBot="1" x14ac:dyDescent="0.2">
      <c r="F6" s="187"/>
      <c r="G6" s="187"/>
    </row>
    <row r="7" spans="1:9" ht="23.25" customHeight="1" x14ac:dyDescent="0.15">
      <c r="A7" s="11" t="s">
        <v>1</v>
      </c>
      <c r="B7" s="12" t="s">
        <v>2</v>
      </c>
      <c r="C7" s="8" t="s">
        <v>3</v>
      </c>
      <c r="D7" s="9"/>
      <c r="E7" s="13" t="s">
        <v>1</v>
      </c>
      <c r="F7" s="12" t="s">
        <v>2</v>
      </c>
      <c r="G7" s="10" t="s">
        <v>3</v>
      </c>
    </row>
    <row r="8" spans="1:9" ht="23.25" customHeight="1" x14ac:dyDescent="0.15">
      <c r="A8" s="7">
        <v>1</v>
      </c>
      <c r="B8" s="20" t="s">
        <v>140</v>
      </c>
      <c r="C8" s="50" t="s">
        <v>68</v>
      </c>
      <c r="D8" s="2"/>
      <c r="E8" s="5"/>
      <c r="F8" s="20"/>
      <c r="G8" s="54"/>
    </row>
    <row r="9" spans="1:9" ht="23.25" customHeight="1" x14ac:dyDescent="0.15">
      <c r="A9" s="7">
        <v>2</v>
      </c>
      <c r="B9" s="19" t="s">
        <v>69</v>
      </c>
      <c r="C9" s="51" t="s">
        <v>70</v>
      </c>
      <c r="D9" s="2"/>
      <c r="E9" s="5"/>
      <c r="F9" s="20"/>
      <c r="G9" s="54"/>
    </row>
    <row r="10" spans="1:9" ht="23.25" customHeight="1" x14ac:dyDescent="0.15">
      <c r="A10" s="16">
        <v>3</v>
      </c>
      <c r="B10" s="20" t="s">
        <v>108</v>
      </c>
      <c r="C10" s="51" t="s">
        <v>71</v>
      </c>
      <c r="D10" s="44"/>
      <c r="E10" s="5"/>
      <c r="F10" s="20"/>
      <c r="G10" s="54"/>
    </row>
    <row r="11" spans="1:9" ht="23.25" customHeight="1" x14ac:dyDescent="0.15">
      <c r="A11" s="7">
        <v>4</v>
      </c>
      <c r="B11" s="20" t="s">
        <v>72</v>
      </c>
      <c r="C11" s="51" t="s">
        <v>73</v>
      </c>
      <c r="D11" s="44"/>
      <c r="E11" s="5"/>
      <c r="F11" s="19"/>
      <c r="G11" s="54"/>
    </row>
    <row r="12" spans="1:9" ht="23.25" customHeight="1" x14ac:dyDescent="0.15">
      <c r="A12" s="7">
        <v>5</v>
      </c>
      <c r="B12" s="20" t="s">
        <v>44</v>
      </c>
      <c r="C12" s="50" t="s">
        <v>74</v>
      </c>
      <c r="D12" s="2"/>
      <c r="E12" s="5"/>
      <c r="F12" s="19"/>
      <c r="G12" s="54"/>
    </row>
    <row r="13" spans="1:9" ht="23.25" customHeight="1" x14ac:dyDescent="0.15">
      <c r="A13" s="7">
        <v>6</v>
      </c>
      <c r="B13" s="19" t="s">
        <v>67</v>
      </c>
      <c r="C13" s="51" t="s">
        <v>75</v>
      </c>
      <c r="D13" s="2"/>
      <c r="E13" s="6"/>
      <c r="F13" s="71"/>
      <c r="G13" s="54"/>
    </row>
    <row r="14" spans="1:9" ht="23.25" customHeight="1" x14ac:dyDescent="0.15">
      <c r="A14" s="15">
        <v>7</v>
      </c>
      <c r="B14" s="19" t="s">
        <v>45</v>
      </c>
      <c r="C14" s="51" t="s">
        <v>76</v>
      </c>
      <c r="D14" s="2"/>
      <c r="E14" s="188" t="s">
        <v>37</v>
      </c>
      <c r="F14" s="189"/>
      <c r="G14" s="54"/>
    </row>
    <row r="15" spans="1:9" ht="23.25" customHeight="1" x14ac:dyDescent="0.15">
      <c r="A15" s="7">
        <v>8</v>
      </c>
      <c r="B15" s="33" t="s">
        <v>109</v>
      </c>
      <c r="C15" s="52" t="s">
        <v>77</v>
      </c>
      <c r="D15" s="2"/>
      <c r="E15" s="5">
        <v>26</v>
      </c>
      <c r="F15" s="67" t="s">
        <v>115</v>
      </c>
      <c r="G15" s="54" t="s">
        <v>164</v>
      </c>
    </row>
    <row r="16" spans="1:9" ht="23.25" customHeight="1" x14ac:dyDescent="0.15">
      <c r="A16" s="7">
        <v>9</v>
      </c>
      <c r="B16" s="19" t="s">
        <v>43</v>
      </c>
      <c r="C16" s="51" t="s">
        <v>78</v>
      </c>
      <c r="D16" s="2"/>
      <c r="E16" s="5">
        <v>27</v>
      </c>
      <c r="F16" s="19" t="s">
        <v>116</v>
      </c>
      <c r="G16" s="54" t="s">
        <v>165</v>
      </c>
    </row>
    <row r="17" spans="1:7" ht="23.25" customHeight="1" x14ac:dyDescent="0.15">
      <c r="A17" s="7">
        <v>10</v>
      </c>
      <c r="B17" s="19" t="s">
        <v>160</v>
      </c>
      <c r="C17" s="51" t="s">
        <v>79</v>
      </c>
      <c r="D17" s="2"/>
      <c r="E17" s="5">
        <v>28</v>
      </c>
      <c r="F17" s="19" t="s">
        <v>117</v>
      </c>
      <c r="G17" s="54" t="s">
        <v>166</v>
      </c>
    </row>
    <row r="18" spans="1:7" ht="23.25" customHeight="1" x14ac:dyDescent="0.15">
      <c r="A18" s="7">
        <v>11</v>
      </c>
      <c r="B18" s="19" t="s">
        <v>82</v>
      </c>
      <c r="C18" s="51" t="s">
        <v>80</v>
      </c>
      <c r="D18" s="2"/>
      <c r="E18" s="5">
        <v>29</v>
      </c>
      <c r="F18" s="19" t="s">
        <v>118</v>
      </c>
      <c r="G18" s="54" t="s">
        <v>167</v>
      </c>
    </row>
    <row r="19" spans="1:7" ht="23.25" customHeight="1" x14ac:dyDescent="0.15">
      <c r="A19" s="16">
        <v>12</v>
      </c>
      <c r="B19" s="19" t="s">
        <v>66</v>
      </c>
      <c r="C19" s="51" t="s">
        <v>81</v>
      </c>
      <c r="D19" s="2"/>
      <c r="E19" s="5">
        <v>30</v>
      </c>
      <c r="F19" s="19" t="s">
        <v>119</v>
      </c>
      <c r="G19" s="54" t="s">
        <v>168</v>
      </c>
    </row>
    <row r="20" spans="1:7" ht="23.25" customHeight="1" x14ac:dyDescent="0.15">
      <c r="A20" s="7">
        <v>13</v>
      </c>
      <c r="B20" s="19" t="s">
        <v>113</v>
      </c>
      <c r="C20" s="51" t="s">
        <v>123</v>
      </c>
      <c r="D20" s="2"/>
      <c r="E20" s="5">
        <v>31</v>
      </c>
      <c r="F20" s="19" t="s">
        <v>120</v>
      </c>
      <c r="G20" s="54" t="s">
        <v>169</v>
      </c>
    </row>
    <row r="21" spans="1:7" ht="23.25" customHeight="1" x14ac:dyDescent="0.15">
      <c r="A21" s="7">
        <v>14</v>
      </c>
      <c r="B21" s="19" t="s">
        <v>97</v>
      </c>
      <c r="C21" s="51" t="s">
        <v>124</v>
      </c>
      <c r="D21" s="2"/>
      <c r="E21" s="5">
        <v>32</v>
      </c>
      <c r="F21" s="19" t="s">
        <v>161</v>
      </c>
      <c r="G21" s="147" t="s">
        <v>170</v>
      </c>
    </row>
    <row r="22" spans="1:7" ht="23.25" customHeight="1" x14ac:dyDescent="0.15">
      <c r="A22" s="7">
        <v>15</v>
      </c>
      <c r="B22" s="19" t="s">
        <v>98</v>
      </c>
      <c r="C22" s="51" t="s">
        <v>125</v>
      </c>
      <c r="D22" s="2"/>
      <c r="E22" s="5">
        <v>33</v>
      </c>
      <c r="F22" s="72" t="s">
        <v>121</v>
      </c>
      <c r="G22" s="148" t="s">
        <v>171</v>
      </c>
    </row>
    <row r="23" spans="1:7" ht="23.25" customHeight="1" x14ac:dyDescent="0.15">
      <c r="A23" s="15">
        <v>16</v>
      </c>
      <c r="B23" s="19" t="s">
        <v>99</v>
      </c>
      <c r="C23" s="51" t="s">
        <v>126</v>
      </c>
      <c r="D23" s="2"/>
      <c r="E23" s="5">
        <v>34</v>
      </c>
      <c r="F23" s="19" t="s">
        <v>122</v>
      </c>
      <c r="G23" s="147" t="s">
        <v>172</v>
      </c>
    </row>
    <row r="24" spans="1:7" ht="23.25" customHeight="1" x14ac:dyDescent="0.15">
      <c r="A24" s="7">
        <v>17</v>
      </c>
      <c r="B24" s="19" t="s">
        <v>100</v>
      </c>
      <c r="C24" s="51" t="s">
        <v>127</v>
      </c>
      <c r="D24" s="2"/>
      <c r="E24" s="5"/>
      <c r="F24" s="72"/>
      <c r="G24" s="49"/>
    </row>
    <row r="25" spans="1:7" ht="23.25" customHeight="1" x14ac:dyDescent="0.15">
      <c r="A25" s="7">
        <v>18</v>
      </c>
      <c r="B25" s="19" t="s">
        <v>101</v>
      </c>
      <c r="C25" s="51" t="s">
        <v>128</v>
      </c>
      <c r="D25" s="2"/>
      <c r="E25" s="5"/>
      <c r="F25" s="72"/>
      <c r="G25" s="55"/>
    </row>
    <row r="26" spans="1:7" ht="23.25" customHeight="1" x14ac:dyDescent="0.15">
      <c r="A26" s="7">
        <v>19</v>
      </c>
      <c r="B26" s="19" t="s">
        <v>102</v>
      </c>
      <c r="C26" s="51" t="s">
        <v>129</v>
      </c>
      <c r="D26" s="2"/>
      <c r="E26" s="4"/>
      <c r="F26" s="21"/>
      <c r="G26" s="49"/>
    </row>
    <row r="27" spans="1:7" ht="23.25" customHeight="1" x14ac:dyDescent="0.15">
      <c r="A27" s="7">
        <v>20</v>
      </c>
      <c r="B27" s="19" t="s">
        <v>141</v>
      </c>
      <c r="C27" s="51" t="s">
        <v>130</v>
      </c>
      <c r="D27" s="2"/>
      <c r="E27" s="4"/>
      <c r="F27" s="21"/>
      <c r="G27" s="55"/>
    </row>
    <row r="28" spans="1:7" ht="23.25" customHeight="1" x14ac:dyDescent="0.15">
      <c r="A28" s="16">
        <v>21</v>
      </c>
      <c r="B28" s="19" t="s">
        <v>114</v>
      </c>
      <c r="C28" s="51" t="s">
        <v>131</v>
      </c>
      <c r="D28" s="2"/>
      <c r="E28" s="6" t="s">
        <v>15</v>
      </c>
      <c r="F28" s="56"/>
      <c r="G28" s="57"/>
    </row>
    <row r="29" spans="1:7" ht="23.25" customHeight="1" x14ac:dyDescent="0.15">
      <c r="A29" s="7">
        <v>22</v>
      </c>
      <c r="B29" s="19" t="s">
        <v>104</v>
      </c>
      <c r="C29" s="51" t="s">
        <v>132</v>
      </c>
      <c r="D29" s="2"/>
      <c r="E29" s="4"/>
      <c r="F29" s="48" t="s">
        <v>110</v>
      </c>
      <c r="G29" s="58"/>
    </row>
    <row r="30" spans="1:7" ht="23.25" customHeight="1" x14ac:dyDescent="0.15">
      <c r="A30" s="7">
        <v>23</v>
      </c>
      <c r="B30" s="19" t="s">
        <v>105</v>
      </c>
      <c r="C30" s="51" t="s">
        <v>133</v>
      </c>
      <c r="D30" s="2"/>
      <c r="E30" s="4"/>
      <c r="F30" s="48" t="s">
        <v>111</v>
      </c>
      <c r="G30" s="59"/>
    </row>
    <row r="31" spans="1:7" ht="23.25" customHeight="1" x14ac:dyDescent="0.15">
      <c r="A31" s="7">
        <v>24</v>
      </c>
      <c r="B31" s="19" t="s">
        <v>106</v>
      </c>
      <c r="C31" s="51" t="s">
        <v>134</v>
      </c>
      <c r="D31" s="2"/>
      <c r="E31" s="17"/>
      <c r="F31" s="48" t="s">
        <v>112</v>
      </c>
      <c r="G31" s="60"/>
    </row>
    <row r="32" spans="1:7" ht="23.25" customHeight="1" thickBot="1" x14ac:dyDescent="0.2">
      <c r="A32" s="68">
        <v>25</v>
      </c>
      <c r="B32" s="32" t="s">
        <v>107</v>
      </c>
      <c r="C32" s="53" t="s">
        <v>135</v>
      </c>
      <c r="D32" s="69"/>
      <c r="E32" s="14"/>
      <c r="F32" s="66"/>
      <c r="G32" s="70"/>
    </row>
    <row r="33" spans="1:3" ht="23.25" customHeight="1" x14ac:dyDescent="0.15">
      <c r="A33" s="190"/>
      <c r="B33" s="190"/>
      <c r="C33" s="190"/>
    </row>
    <row r="34" spans="1:3" ht="23.25" customHeight="1" x14ac:dyDescent="0.15"/>
    <row r="35" spans="1:3" ht="23.25" customHeight="1" x14ac:dyDescent="0.15"/>
    <row r="36" spans="1:3" ht="23.25" customHeight="1" x14ac:dyDescent="0.15"/>
    <row r="37" spans="1:3" ht="23.25" customHeight="1" x14ac:dyDescent="0.15"/>
    <row r="38" spans="1:3" ht="23.25" customHeight="1" x14ac:dyDescent="0.15"/>
    <row r="39" spans="1:3" ht="23.25" customHeight="1" x14ac:dyDescent="0.15"/>
    <row r="40" spans="1:3" ht="23.25" customHeight="1" x14ac:dyDescent="0.15"/>
    <row r="41" spans="1:3" ht="23.25" customHeight="1" x14ac:dyDescent="0.15"/>
  </sheetData>
  <mergeCells count="5">
    <mergeCell ref="A1:G2"/>
    <mergeCell ref="A3:G4"/>
    <mergeCell ref="F5:G6"/>
    <mergeCell ref="E14:F14"/>
    <mergeCell ref="A33:C3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0"/>
  <sheetViews>
    <sheetView zoomScaleNormal="100" workbookViewId="0">
      <selection activeCell="B12" sqref="B12:F12"/>
    </sheetView>
  </sheetViews>
  <sheetFormatPr defaultRowHeight="13.5" x14ac:dyDescent="0.15"/>
  <cols>
    <col min="1" max="20" width="5.625" customWidth="1"/>
  </cols>
  <sheetData>
    <row r="1" spans="1:15" ht="15" customHeight="1" x14ac:dyDescent="0.15">
      <c r="A1" s="185" t="s">
        <v>136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15" customHeight="1" x14ac:dyDescent="0.1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5" customHeight="1" thickBot="1" x14ac:dyDescent="0.2">
      <c r="A3" s="211"/>
      <c r="B3" s="211"/>
      <c r="C3" s="211"/>
      <c r="D3" s="211"/>
      <c r="E3" s="31"/>
      <c r="F3" s="211"/>
      <c r="G3" s="211"/>
      <c r="H3" s="211"/>
      <c r="I3" s="211"/>
      <c r="J3" s="31"/>
      <c r="K3" s="211"/>
      <c r="L3" s="211"/>
      <c r="M3" s="211"/>
      <c r="N3" s="211"/>
      <c r="O3" s="31"/>
    </row>
    <row r="4" spans="1:15" ht="18.95" customHeight="1" x14ac:dyDescent="0.15">
      <c r="A4" s="201" t="s">
        <v>12</v>
      </c>
      <c r="B4" s="202"/>
      <c r="C4" s="202"/>
      <c r="D4" s="202"/>
      <c r="E4" s="202"/>
      <c r="F4" s="203"/>
      <c r="H4" s="185" t="s">
        <v>46</v>
      </c>
      <c r="I4" s="185"/>
      <c r="J4" s="185"/>
      <c r="K4" s="185"/>
      <c r="L4" s="185"/>
      <c r="M4" s="185"/>
      <c r="N4" s="185"/>
      <c r="O4" s="67"/>
    </row>
    <row r="5" spans="1:15" ht="18.95" customHeight="1" x14ac:dyDescent="0.15">
      <c r="A5" s="34">
        <v>1</v>
      </c>
      <c r="B5" s="195" t="s">
        <v>94</v>
      </c>
      <c r="C5" s="195" t="s">
        <v>47</v>
      </c>
      <c r="D5" s="195" t="s">
        <v>47</v>
      </c>
      <c r="E5" s="195" t="s">
        <v>47</v>
      </c>
      <c r="F5" s="92" t="s">
        <v>58</v>
      </c>
      <c r="H5" s="191">
        <v>45389</v>
      </c>
      <c r="I5" s="185"/>
      <c r="J5" s="185"/>
      <c r="K5" s="67"/>
      <c r="L5" s="191">
        <v>45488</v>
      </c>
      <c r="M5" s="191"/>
      <c r="N5" s="191"/>
      <c r="O5" s="31"/>
    </row>
    <row r="6" spans="1:15" ht="18.95" customHeight="1" x14ac:dyDescent="0.15">
      <c r="A6" s="34">
        <v>2</v>
      </c>
      <c r="B6" s="195" t="s">
        <v>48</v>
      </c>
      <c r="C6" s="195" t="s">
        <v>48</v>
      </c>
      <c r="D6" s="195" t="s">
        <v>48</v>
      </c>
      <c r="E6" s="195" t="s">
        <v>48</v>
      </c>
      <c r="F6" s="92" t="s">
        <v>59</v>
      </c>
      <c r="H6" s="191">
        <v>45403</v>
      </c>
      <c r="I6" s="185"/>
      <c r="J6" s="185"/>
      <c r="K6" s="67"/>
      <c r="L6" s="191">
        <v>45521</v>
      </c>
      <c r="M6" s="191"/>
      <c r="N6" s="191"/>
      <c r="O6" s="47"/>
    </row>
    <row r="7" spans="1:15" ht="18.95" customHeight="1" x14ac:dyDescent="0.15">
      <c r="A7" s="34">
        <v>3</v>
      </c>
      <c r="B7" s="195" t="s">
        <v>83</v>
      </c>
      <c r="C7" s="195" t="s">
        <v>49</v>
      </c>
      <c r="D7" s="195" t="s">
        <v>49</v>
      </c>
      <c r="E7" s="195" t="s">
        <v>49</v>
      </c>
      <c r="F7" s="92" t="s">
        <v>60</v>
      </c>
      <c r="H7" s="191">
        <v>45411</v>
      </c>
      <c r="I7" s="185"/>
      <c r="J7" s="185"/>
      <c r="K7" s="67"/>
      <c r="L7" s="191">
        <v>45528</v>
      </c>
      <c r="M7" s="191"/>
      <c r="N7" s="191"/>
      <c r="O7" s="47"/>
    </row>
    <row r="8" spans="1:15" ht="18.95" customHeight="1" x14ac:dyDescent="0.15">
      <c r="A8" s="34">
        <v>4</v>
      </c>
      <c r="B8" s="195" t="s">
        <v>50</v>
      </c>
      <c r="C8" s="195" t="s">
        <v>50</v>
      </c>
      <c r="D8" s="195" t="s">
        <v>50</v>
      </c>
      <c r="E8" s="195" t="s">
        <v>50</v>
      </c>
      <c r="F8" s="92" t="s">
        <v>61</v>
      </c>
      <c r="H8" s="191">
        <v>45424</v>
      </c>
      <c r="I8" s="185"/>
      <c r="J8" s="185"/>
      <c r="K8" s="67"/>
      <c r="L8" s="191">
        <v>45536</v>
      </c>
      <c r="M8" s="191"/>
      <c r="N8" s="191"/>
      <c r="O8" s="47"/>
    </row>
    <row r="9" spans="1:15" ht="18.95" customHeight="1" x14ac:dyDescent="0.15">
      <c r="A9" s="34">
        <v>5</v>
      </c>
      <c r="B9" s="195" t="s">
        <v>84</v>
      </c>
      <c r="C9" s="195" t="s">
        <v>51</v>
      </c>
      <c r="D9" s="195" t="s">
        <v>51</v>
      </c>
      <c r="E9" s="195" t="s">
        <v>51</v>
      </c>
      <c r="F9" s="92" t="s">
        <v>62</v>
      </c>
      <c r="H9" s="191">
        <v>45431</v>
      </c>
      <c r="I9" s="185"/>
      <c r="J9" s="185"/>
      <c r="K9" s="67"/>
      <c r="L9" s="191">
        <v>45542</v>
      </c>
      <c r="M9" s="191"/>
      <c r="N9" s="191"/>
      <c r="O9" s="46"/>
    </row>
    <row r="10" spans="1:15" ht="18.95" customHeight="1" x14ac:dyDescent="0.15">
      <c r="A10" s="34">
        <v>6</v>
      </c>
      <c r="B10" s="195" t="s">
        <v>85</v>
      </c>
      <c r="C10" s="195" t="s">
        <v>52</v>
      </c>
      <c r="D10" s="195" t="s">
        <v>52</v>
      </c>
      <c r="E10" s="195" t="s">
        <v>52</v>
      </c>
      <c r="F10" s="92" t="s">
        <v>63</v>
      </c>
      <c r="H10" s="191">
        <v>45444</v>
      </c>
      <c r="I10" s="185"/>
      <c r="J10" s="185"/>
      <c r="K10" s="67"/>
      <c r="L10" s="191">
        <v>45564</v>
      </c>
      <c r="M10" s="191"/>
      <c r="N10" s="191"/>
      <c r="O10" s="47"/>
    </row>
    <row r="11" spans="1:15" ht="18.95" customHeight="1" x14ac:dyDescent="0.15">
      <c r="A11" s="34">
        <v>7</v>
      </c>
      <c r="B11" s="195" t="s">
        <v>86</v>
      </c>
      <c r="C11" s="195" t="s">
        <v>53</v>
      </c>
      <c r="D11" s="195" t="s">
        <v>53</v>
      </c>
      <c r="E11" s="195" t="s">
        <v>53</v>
      </c>
      <c r="F11" s="92" t="s">
        <v>64</v>
      </c>
      <c r="H11" s="191">
        <v>45451</v>
      </c>
      <c r="I11" s="185"/>
      <c r="J11" s="185"/>
      <c r="K11" s="67"/>
      <c r="L11" s="191">
        <v>45570</v>
      </c>
      <c r="M11" s="191"/>
      <c r="N11" s="191"/>
      <c r="O11" s="31"/>
    </row>
    <row r="12" spans="1:15" ht="18.95" customHeight="1" x14ac:dyDescent="0.15">
      <c r="A12" s="34">
        <v>8</v>
      </c>
      <c r="B12" s="218" t="s">
        <v>87</v>
      </c>
      <c r="C12" s="218" t="s">
        <v>54</v>
      </c>
      <c r="D12" s="218" t="s">
        <v>54</v>
      </c>
      <c r="E12" s="218" t="s">
        <v>54</v>
      </c>
      <c r="F12" s="173" t="s">
        <v>90</v>
      </c>
      <c r="H12" s="191">
        <v>45458</v>
      </c>
      <c r="I12" s="185"/>
      <c r="J12" s="185"/>
      <c r="K12" s="67"/>
      <c r="L12" s="191">
        <v>45619</v>
      </c>
      <c r="M12" s="191"/>
      <c r="N12" s="191"/>
      <c r="O12" s="31"/>
    </row>
    <row r="13" spans="1:15" ht="18.95" customHeight="1" x14ac:dyDescent="0.15">
      <c r="A13" s="34">
        <v>9</v>
      </c>
      <c r="B13" s="195" t="s">
        <v>88</v>
      </c>
      <c r="C13" s="195" t="s">
        <v>55</v>
      </c>
      <c r="D13" s="195" t="s">
        <v>55</v>
      </c>
      <c r="E13" s="195" t="s">
        <v>55</v>
      </c>
      <c r="F13" s="92" t="s">
        <v>91</v>
      </c>
      <c r="H13" s="191">
        <v>45465</v>
      </c>
      <c r="I13" s="185"/>
      <c r="J13" s="185"/>
      <c r="K13" s="67"/>
      <c r="L13" s="191">
        <v>45647</v>
      </c>
      <c r="M13" s="191"/>
      <c r="N13" s="191"/>
      <c r="O13" s="31"/>
    </row>
    <row r="14" spans="1:15" ht="18.95" customHeight="1" x14ac:dyDescent="0.15">
      <c r="A14" s="34">
        <v>10</v>
      </c>
      <c r="B14" s="195" t="s">
        <v>163</v>
      </c>
      <c r="C14" s="195" t="s">
        <v>56</v>
      </c>
      <c r="D14" s="195" t="s">
        <v>56</v>
      </c>
      <c r="E14" s="195" t="s">
        <v>56</v>
      </c>
      <c r="F14" s="92" t="s">
        <v>92</v>
      </c>
      <c r="H14" s="191">
        <v>45480</v>
      </c>
      <c r="I14" s="185"/>
      <c r="J14" s="185"/>
      <c r="K14" s="67"/>
      <c r="L14" s="67"/>
      <c r="M14" s="67"/>
      <c r="N14" s="67"/>
      <c r="O14" s="31"/>
    </row>
    <row r="15" spans="1:15" ht="18.95" customHeight="1" thickBot="1" x14ac:dyDescent="0.2">
      <c r="A15" s="45">
        <v>11</v>
      </c>
      <c r="B15" s="215" t="s">
        <v>89</v>
      </c>
      <c r="C15" s="216" t="s">
        <v>57</v>
      </c>
      <c r="D15" s="216" t="s">
        <v>57</v>
      </c>
      <c r="E15" s="217" t="s">
        <v>57</v>
      </c>
      <c r="F15" s="93" t="s">
        <v>93</v>
      </c>
      <c r="I15" s="97"/>
      <c r="J15" s="67"/>
      <c r="K15" s="67"/>
      <c r="L15" s="67"/>
      <c r="M15" s="67"/>
      <c r="N15" s="67"/>
      <c r="O15" s="31"/>
    </row>
    <row r="16" spans="1:15" ht="18.95" customHeight="1" x14ac:dyDescent="0.15">
      <c r="A16" s="207" t="s">
        <v>38</v>
      </c>
      <c r="B16" s="207"/>
      <c r="C16" s="207"/>
      <c r="D16" s="207"/>
      <c r="E16" s="207"/>
      <c r="F16" s="207"/>
      <c r="I16" s="98"/>
      <c r="J16" s="98"/>
      <c r="K16" s="98"/>
      <c r="L16" s="98"/>
      <c r="M16" s="98"/>
      <c r="N16" s="98"/>
      <c r="O16" s="31"/>
    </row>
    <row r="17" spans="1:15" ht="18.95" customHeight="1" x14ac:dyDescent="0.15">
      <c r="A17" s="194" t="s">
        <v>157</v>
      </c>
      <c r="B17" s="194"/>
      <c r="C17" s="194"/>
      <c r="D17" s="194"/>
      <c r="E17" s="194"/>
      <c r="F17" s="194"/>
      <c r="I17" s="31"/>
      <c r="J17" s="31"/>
      <c r="K17" s="31"/>
      <c r="L17" s="31"/>
      <c r="M17" s="31"/>
      <c r="N17" s="31"/>
      <c r="O17" s="31"/>
    </row>
    <row r="18" spans="1:15" ht="18.95" customHeight="1" x14ac:dyDescent="0.15">
      <c r="A18" s="73"/>
      <c r="B18" s="73"/>
      <c r="C18" s="73"/>
      <c r="D18" s="73"/>
      <c r="E18" s="73"/>
      <c r="F18" s="73"/>
      <c r="I18" s="36"/>
      <c r="J18" s="36"/>
      <c r="K18" s="35"/>
      <c r="L18" s="35"/>
      <c r="M18" s="35"/>
      <c r="N18" s="35"/>
      <c r="O18" s="31"/>
    </row>
    <row r="19" spans="1:15" ht="18.95" customHeight="1" thickBot="1" x14ac:dyDescent="0.2">
      <c r="A19" s="35"/>
      <c r="B19" s="31"/>
      <c r="C19" s="31"/>
      <c r="D19" s="31"/>
      <c r="E19" s="31"/>
      <c r="F19" s="31"/>
      <c r="I19" s="35"/>
      <c r="J19" s="31"/>
      <c r="K19" s="31"/>
      <c r="L19" s="31"/>
      <c r="M19" s="31"/>
      <c r="N19" s="31"/>
      <c r="O19" s="31"/>
    </row>
    <row r="20" spans="1:15" ht="18.95" customHeight="1" thickBot="1" x14ac:dyDescent="0.2">
      <c r="A20" s="212" t="s">
        <v>36</v>
      </c>
      <c r="B20" s="213"/>
      <c r="C20" s="213"/>
      <c r="D20" s="213"/>
      <c r="E20" s="213"/>
      <c r="F20" s="214"/>
      <c r="I20" s="204" t="s">
        <v>35</v>
      </c>
      <c r="J20" s="205"/>
      <c r="K20" s="205"/>
      <c r="L20" s="205"/>
      <c r="M20" s="205"/>
      <c r="N20" s="206"/>
      <c r="O20" s="31"/>
    </row>
    <row r="21" spans="1:15" ht="18.95" customHeight="1" x14ac:dyDescent="0.15">
      <c r="A21" s="90">
        <v>12</v>
      </c>
      <c r="B21" s="219" t="s">
        <v>95</v>
      </c>
      <c r="C21" s="219"/>
      <c r="D21" s="219"/>
      <c r="E21" s="219"/>
      <c r="F21" s="94" t="s">
        <v>142</v>
      </c>
      <c r="I21" s="90">
        <v>24</v>
      </c>
      <c r="J21" s="209" t="s">
        <v>102</v>
      </c>
      <c r="K21" s="210"/>
      <c r="L21" s="210"/>
      <c r="M21" s="210"/>
      <c r="N21" s="94" t="s">
        <v>150</v>
      </c>
      <c r="O21" s="31"/>
    </row>
    <row r="22" spans="1:15" ht="18.95" customHeight="1" x14ac:dyDescent="0.15">
      <c r="A22" s="34">
        <v>13</v>
      </c>
      <c r="B22" s="195" t="s">
        <v>96</v>
      </c>
      <c r="C22" s="195"/>
      <c r="D22" s="195"/>
      <c r="E22" s="195"/>
      <c r="F22" s="92" t="s">
        <v>143</v>
      </c>
      <c r="I22" s="34">
        <v>25</v>
      </c>
      <c r="J22" s="198" t="s">
        <v>162</v>
      </c>
      <c r="K22" s="199"/>
      <c r="L22" s="199"/>
      <c r="M22" s="199"/>
      <c r="N22" s="95" t="s">
        <v>151</v>
      </c>
      <c r="O22" s="31"/>
    </row>
    <row r="23" spans="1:15" ht="18.95" customHeight="1" x14ac:dyDescent="0.15">
      <c r="A23" s="34">
        <v>14</v>
      </c>
      <c r="B23" s="195" t="s">
        <v>97</v>
      </c>
      <c r="C23" s="195"/>
      <c r="D23" s="195"/>
      <c r="E23" s="195"/>
      <c r="F23" s="92" t="s">
        <v>144</v>
      </c>
      <c r="I23" s="34">
        <v>26</v>
      </c>
      <c r="J23" s="198" t="s">
        <v>103</v>
      </c>
      <c r="K23" s="199"/>
      <c r="L23" s="199"/>
      <c r="M23" s="199"/>
      <c r="N23" s="96" t="s">
        <v>152</v>
      </c>
      <c r="O23" s="31"/>
    </row>
    <row r="24" spans="1:15" ht="18.95" customHeight="1" x14ac:dyDescent="0.15">
      <c r="A24" s="34">
        <v>15</v>
      </c>
      <c r="B24" s="195" t="s">
        <v>98</v>
      </c>
      <c r="C24" s="195"/>
      <c r="D24" s="195"/>
      <c r="E24" s="195"/>
      <c r="F24" s="92" t="s">
        <v>145</v>
      </c>
      <c r="I24" s="34">
        <v>27</v>
      </c>
      <c r="J24" s="198" t="s">
        <v>104</v>
      </c>
      <c r="K24" s="199"/>
      <c r="L24" s="199"/>
      <c r="M24" s="199"/>
      <c r="N24" s="96" t="s">
        <v>153</v>
      </c>
      <c r="O24" s="31"/>
    </row>
    <row r="25" spans="1:15" ht="18.95" customHeight="1" x14ac:dyDescent="0.15">
      <c r="A25" s="34">
        <v>16</v>
      </c>
      <c r="B25" s="195" t="s">
        <v>99</v>
      </c>
      <c r="C25" s="195"/>
      <c r="D25" s="195"/>
      <c r="E25" s="195"/>
      <c r="F25" s="92" t="s">
        <v>146</v>
      </c>
      <c r="I25" s="34">
        <v>28</v>
      </c>
      <c r="J25" s="198" t="s">
        <v>105</v>
      </c>
      <c r="K25" s="199"/>
      <c r="L25" s="199"/>
      <c r="M25" s="199"/>
      <c r="N25" s="92" t="s">
        <v>154</v>
      </c>
      <c r="O25" s="31"/>
    </row>
    <row r="26" spans="1:15" ht="18.95" customHeight="1" x14ac:dyDescent="0.15">
      <c r="A26" s="34">
        <v>17</v>
      </c>
      <c r="B26" s="195" t="s">
        <v>100</v>
      </c>
      <c r="C26" s="195"/>
      <c r="D26" s="195"/>
      <c r="E26" s="195"/>
      <c r="F26" s="92" t="s">
        <v>147</v>
      </c>
      <c r="I26" s="34">
        <v>29</v>
      </c>
      <c r="J26" s="198" t="s">
        <v>106</v>
      </c>
      <c r="K26" s="199"/>
      <c r="L26" s="199"/>
      <c r="M26" s="199"/>
      <c r="N26" s="92" t="s">
        <v>155</v>
      </c>
      <c r="O26" s="31"/>
    </row>
    <row r="27" spans="1:15" ht="18.95" customHeight="1" x14ac:dyDescent="0.15">
      <c r="A27" s="34">
        <v>18</v>
      </c>
      <c r="B27" s="195" t="s">
        <v>101</v>
      </c>
      <c r="C27" s="195"/>
      <c r="D27" s="195"/>
      <c r="E27" s="195"/>
      <c r="F27" s="92" t="s">
        <v>148</v>
      </c>
      <c r="I27" s="34">
        <v>30</v>
      </c>
      <c r="J27" s="198" t="s">
        <v>107</v>
      </c>
      <c r="K27" s="199"/>
      <c r="L27" s="199"/>
      <c r="M27" s="199"/>
      <c r="N27" s="92" t="s">
        <v>156</v>
      </c>
      <c r="O27" s="31"/>
    </row>
    <row r="28" spans="1:15" ht="18.95" customHeight="1" x14ac:dyDescent="0.15">
      <c r="A28" s="34">
        <v>19</v>
      </c>
      <c r="B28" s="195" t="s">
        <v>173</v>
      </c>
      <c r="C28" s="195"/>
      <c r="D28" s="195"/>
      <c r="E28" s="195"/>
      <c r="F28" s="113" t="s">
        <v>149</v>
      </c>
      <c r="I28" s="34">
        <v>31</v>
      </c>
      <c r="J28" s="198" t="s">
        <v>178</v>
      </c>
      <c r="K28" s="199"/>
      <c r="L28" s="199"/>
      <c r="M28" s="200"/>
      <c r="N28" s="113" t="s">
        <v>149</v>
      </c>
      <c r="O28" s="31"/>
    </row>
    <row r="29" spans="1:15" ht="18.95" customHeight="1" x14ac:dyDescent="0.15">
      <c r="A29" s="34">
        <v>20</v>
      </c>
      <c r="B29" s="195" t="s">
        <v>174</v>
      </c>
      <c r="C29" s="195"/>
      <c r="D29" s="195"/>
      <c r="E29" s="195"/>
      <c r="F29" s="114" t="s">
        <v>149</v>
      </c>
      <c r="I29" s="34">
        <v>32</v>
      </c>
      <c r="J29" s="198" t="s">
        <v>179</v>
      </c>
      <c r="K29" s="199"/>
      <c r="L29" s="199"/>
      <c r="M29" s="199"/>
      <c r="N29" s="114" t="s">
        <v>149</v>
      </c>
      <c r="O29" s="31"/>
    </row>
    <row r="30" spans="1:15" ht="18.95" customHeight="1" x14ac:dyDescent="0.15">
      <c r="A30" s="34">
        <v>21</v>
      </c>
      <c r="B30" s="195" t="s">
        <v>175</v>
      </c>
      <c r="C30" s="195"/>
      <c r="D30" s="195"/>
      <c r="E30" s="195"/>
      <c r="F30" s="114" t="s">
        <v>149</v>
      </c>
      <c r="I30" s="91">
        <v>33</v>
      </c>
      <c r="J30" s="192" t="s">
        <v>180</v>
      </c>
      <c r="K30" s="193"/>
      <c r="L30" s="193"/>
      <c r="M30" s="193"/>
      <c r="N30" s="115" t="s">
        <v>149</v>
      </c>
      <c r="O30" s="31"/>
    </row>
    <row r="31" spans="1:15" ht="18.95" customHeight="1" x14ac:dyDescent="0.15">
      <c r="A31" s="91">
        <v>22</v>
      </c>
      <c r="B31" s="195" t="s">
        <v>176</v>
      </c>
      <c r="C31" s="195"/>
      <c r="D31" s="195"/>
      <c r="E31" s="195"/>
      <c r="F31" s="114" t="s">
        <v>149</v>
      </c>
      <c r="I31" s="91">
        <v>34</v>
      </c>
      <c r="J31" s="192" t="s">
        <v>181</v>
      </c>
      <c r="K31" s="193"/>
      <c r="L31" s="193"/>
      <c r="M31" s="193"/>
      <c r="N31" s="115" t="s">
        <v>149</v>
      </c>
      <c r="O31" s="31"/>
    </row>
    <row r="32" spans="1:15" ht="18.95" customHeight="1" thickBot="1" x14ac:dyDescent="0.2">
      <c r="A32" s="45">
        <v>23</v>
      </c>
      <c r="B32" s="208" t="s">
        <v>177</v>
      </c>
      <c r="C32" s="208"/>
      <c r="D32" s="208"/>
      <c r="E32" s="208"/>
      <c r="F32" s="137" t="s">
        <v>149</v>
      </c>
      <c r="I32" s="132"/>
      <c r="J32" s="196"/>
      <c r="K32" s="197"/>
      <c r="L32" s="197"/>
      <c r="M32" s="197"/>
      <c r="N32" s="133"/>
      <c r="O32" s="31"/>
    </row>
    <row r="33" spans="1:15" ht="18.95" customHeight="1" x14ac:dyDescent="0.15"/>
    <row r="34" spans="1:15" ht="18.95" customHeight="1" x14ac:dyDescent="0.15">
      <c r="A34" s="207" t="s">
        <v>38</v>
      </c>
      <c r="B34" s="207"/>
      <c r="C34" s="207"/>
      <c r="D34" s="207"/>
      <c r="E34" s="207"/>
      <c r="F34" s="207"/>
      <c r="I34" s="207" t="s">
        <v>38</v>
      </c>
      <c r="J34" s="207"/>
      <c r="K34" s="207"/>
      <c r="L34" s="207"/>
      <c r="M34" s="207"/>
      <c r="N34" s="207"/>
    </row>
    <row r="35" spans="1:15" ht="18.95" customHeight="1" x14ac:dyDescent="0.15">
      <c r="A35" s="194" t="s">
        <v>158</v>
      </c>
      <c r="B35" s="194"/>
      <c r="C35" s="194"/>
      <c r="D35" s="194"/>
      <c r="E35" s="194"/>
      <c r="F35" s="194"/>
      <c r="I35" s="194" t="s">
        <v>159</v>
      </c>
      <c r="J35" s="194"/>
      <c r="K35" s="194"/>
      <c r="L35" s="194"/>
      <c r="M35" s="194"/>
      <c r="N35" s="194"/>
    </row>
    <row r="36" spans="1:15" ht="18.95" customHeight="1" x14ac:dyDescent="0.1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21.75" customHeight="1" x14ac:dyDescent="0.15"/>
    <row r="38" spans="1:15" ht="21.75" customHeight="1" x14ac:dyDescent="0.1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21.75" customHeight="1" x14ac:dyDescent="0.15"/>
    <row r="40" spans="1:15" ht="21.75" customHeight="1" x14ac:dyDescent="0.1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21.75" customHeight="1" x14ac:dyDescent="0.15"/>
    <row r="42" spans="1:15" ht="21.75" customHeight="1" x14ac:dyDescent="0.1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21.75" customHeight="1" x14ac:dyDescent="0.15"/>
    <row r="44" spans="1:15" ht="21.75" customHeight="1" x14ac:dyDescent="0.1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21.75" customHeight="1" x14ac:dyDescent="0.15"/>
    <row r="46" spans="1:15" ht="21.75" customHeight="1" x14ac:dyDescent="0.15">
      <c r="B46" s="36"/>
      <c r="C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21.75" customHeight="1" x14ac:dyDescent="0.15"/>
    <row r="48" spans="1:15" ht="21.75" customHeight="1" x14ac:dyDescent="0.15">
      <c r="B48" s="185"/>
      <c r="C48" s="185"/>
      <c r="E48" s="185"/>
      <c r="F48" s="185"/>
      <c r="G48" s="185"/>
      <c r="H48" s="185"/>
      <c r="I48" s="185"/>
      <c r="J48" s="36"/>
      <c r="K48" s="185"/>
      <c r="L48" s="185"/>
      <c r="M48" s="185"/>
      <c r="N48" s="185"/>
      <c r="O48" s="185"/>
    </row>
    <row r="50" spans="2:15" ht="24.75" customHeight="1" x14ac:dyDescent="0.15">
      <c r="B50" s="185"/>
      <c r="C50" s="185"/>
      <c r="E50" s="185"/>
      <c r="F50" s="185"/>
      <c r="G50" s="185"/>
      <c r="H50" s="185"/>
      <c r="I50" s="185"/>
      <c r="J50" s="36"/>
      <c r="K50" s="185"/>
      <c r="L50" s="185"/>
      <c r="M50" s="185"/>
      <c r="N50" s="185"/>
      <c r="O50" s="185"/>
    </row>
  </sheetData>
  <mergeCells count="74">
    <mergeCell ref="A1:O2"/>
    <mergeCell ref="A3:D3"/>
    <mergeCell ref="K3:N3"/>
    <mergeCell ref="F3:I3"/>
    <mergeCell ref="J23:M23"/>
    <mergeCell ref="B5:E5"/>
    <mergeCell ref="B6:E6"/>
    <mergeCell ref="B7:E7"/>
    <mergeCell ref="B8:E8"/>
    <mergeCell ref="B9:E9"/>
    <mergeCell ref="B11:E11"/>
    <mergeCell ref="B10:E10"/>
    <mergeCell ref="A20:F20"/>
    <mergeCell ref="B15:E15"/>
    <mergeCell ref="B12:E12"/>
    <mergeCell ref="B21:E21"/>
    <mergeCell ref="K50:O50"/>
    <mergeCell ref="B48:C48"/>
    <mergeCell ref="A17:F17"/>
    <mergeCell ref="A4:F4"/>
    <mergeCell ref="I20:N20"/>
    <mergeCell ref="A34:F34"/>
    <mergeCell ref="B23:E23"/>
    <mergeCell ref="B22:E22"/>
    <mergeCell ref="B32:E32"/>
    <mergeCell ref="E48:I48"/>
    <mergeCell ref="K48:O48"/>
    <mergeCell ref="J22:M22"/>
    <mergeCell ref="J21:M21"/>
    <mergeCell ref="A16:F16"/>
    <mergeCell ref="I34:N34"/>
    <mergeCell ref="J26:M26"/>
    <mergeCell ref="B50:C50"/>
    <mergeCell ref="E50:I50"/>
    <mergeCell ref="B14:E14"/>
    <mergeCell ref="B27:E27"/>
    <mergeCell ref="B26:E26"/>
    <mergeCell ref="B30:E30"/>
    <mergeCell ref="B25:E25"/>
    <mergeCell ref="B24:E24"/>
    <mergeCell ref="H10:J10"/>
    <mergeCell ref="H11:J11"/>
    <mergeCell ref="H12:J12"/>
    <mergeCell ref="L10:N10"/>
    <mergeCell ref="B28:E28"/>
    <mergeCell ref="J27:M27"/>
    <mergeCell ref="J25:M25"/>
    <mergeCell ref="B13:E13"/>
    <mergeCell ref="J24:M24"/>
    <mergeCell ref="J28:M28"/>
    <mergeCell ref="L11:N11"/>
    <mergeCell ref="L12:N12"/>
    <mergeCell ref="H13:J13"/>
    <mergeCell ref="H14:J14"/>
    <mergeCell ref="L13:N13"/>
    <mergeCell ref="J30:M30"/>
    <mergeCell ref="I35:N35"/>
    <mergeCell ref="A35:F35"/>
    <mergeCell ref="B29:E29"/>
    <mergeCell ref="J32:M32"/>
    <mergeCell ref="J29:M29"/>
    <mergeCell ref="B31:E31"/>
    <mergeCell ref="J31:M31"/>
    <mergeCell ref="H9:J9"/>
    <mergeCell ref="H4:N4"/>
    <mergeCell ref="H5:J5"/>
    <mergeCell ref="L5:N5"/>
    <mergeCell ref="H6:J6"/>
    <mergeCell ref="H7:J7"/>
    <mergeCell ref="L9:N9"/>
    <mergeCell ref="H8:J8"/>
    <mergeCell ref="L6:N6"/>
    <mergeCell ref="L7:N7"/>
    <mergeCell ref="L8:N8"/>
  </mergeCells>
  <phoneticPr fontId="2"/>
  <pageMargins left="0.78740157480314965" right="0.78740157480314965" top="0.19685039370078741" bottom="0.15748031496062992" header="0.23622047244094491" footer="0.11811023622047245"/>
  <pageSetup paperSize="9" scale="96" orientation="portrait" horizontalDpi="4294967293" verticalDpi="300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54"/>
  <sheetViews>
    <sheetView zoomScaleNormal="100" workbookViewId="0">
      <selection activeCell="P10" sqref="P10:R10"/>
    </sheetView>
  </sheetViews>
  <sheetFormatPr defaultRowHeight="13.5" x14ac:dyDescent="0.15"/>
  <cols>
    <col min="1" max="46" width="3.625" customWidth="1"/>
  </cols>
  <sheetData>
    <row r="1" spans="1:36" x14ac:dyDescent="0.15">
      <c r="A1" s="400" t="s">
        <v>138</v>
      </c>
      <c r="B1" s="400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</row>
    <row r="2" spans="1:36" ht="14.25" thickBot="1" x14ac:dyDescent="0.2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</row>
    <row r="3" spans="1:36" x14ac:dyDescent="0.15">
      <c r="A3" s="403" t="s">
        <v>16</v>
      </c>
      <c r="B3" s="404"/>
      <c r="C3" s="405"/>
      <c r="D3" s="405"/>
      <c r="E3" s="405" t="s">
        <v>17</v>
      </c>
      <c r="F3" s="405"/>
      <c r="G3" s="405"/>
      <c r="H3" s="405"/>
      <c r="I3" s="405"/>
      <c r="J3" s="406" t="s">
        <v>18</v>
      </c>
      <c r="K3" s="406"/>
      <c r="L3" s="407" t="s">
        <v>19</v>
      </c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 t="s">
        <v>20</v>
      </c>
      <c r="X3" s="407"/>
      <c r="Y3" s="407"/>
      <c r="Z3" s="407"/>
      <c r="AA3" s="408" t="s">
        <v>21</v>
      </c>
      <c r="AB3" s="409"/>
      <c r="AC3" s="410"/>
      <c r="AD3" s="409" t="s">
        <v>22</v>
      </c>
      <c r="AE3" s="409"/>
      <c r="AF3" s="410"/>
      <c r="AG3" s="411" t="s">
        <v>23</v>
      </c>
      <c r="AH3" s="412"/>
      <c r="AI3" s="412"/>
      <c r="AJ3" s="404"/>
    </row>
    <row r="4" spans="1:36" ht="22.5" customHeight="1" thickBot="1" x14ac:dyDescent="0.2">
      <c r="A4" s="392" t="s">
        <v>34</v>
      </c>
      <c r="B4" s="393"/>
      <c r="C4" s="393"/>
      <c r="D4" s="394"/>
      <c r="E4" s="384" t="s">
        <v>24</v>
      </c>
      <c r="F4" s="385"/>
      <c r="G4" s="385"/>
      <c r="H4" s="385"/>
      <c r="I4" s="386"/>
      <c r="J4" s="395">
        <v>0.41666666666666669</v>
      </c>
      <c r="K4" s="396"/>
      <c r="L4" s="397" t="s">
        <v>25</v>
      </c>
      <c r="M4" s="398"/>
      <c r="N4" s="398"/>
      <c r="O4" s="399"/>
      <c r="P4" s="149">
        <v>0</v>
      </c>
      <c r="Q4" s="149" t="s">
        <v>26</v>
      </c>
      <c r="R4" s="149">
        <v>0</v>
      </c>
      <c r="S4" s="397" t="s">
        <v>27</v>
      </c>
      <c r="T4" s="398"/>
      <c r="U4" s="398"/>
      <c r="V4" s="399"/>
      <c r="W4" s="397" t="s">
        <v>28</v>
      </c>
      <c r="X4" s="398"/>
      <c r="Y4" s="398"/>
      <c r="Z4" s="399"/>
      <c r="AA4" s="383" t="s">
        <v>29</v>
      </c>
      <c r="AB4" s="383"/>
      <c r="AC4" s="383"/>
      <c r="AD4" s="383"/>
      <c r="AE4" s="383"/>
      <c r="AF4" s="383"/>
      <c r="AG4" s="384" t="s">
        <v>28</v>
      </c>
      <c r="AH4" s="385"/>
      <c r="AI4" s="385"/>
      <c r="AJ4" s="386"/>
    </row>
    <row r="5" spans="1:36" x14ac:dyDescent="0.15">
      <c r="A5" s="328" t="s">
        <v>182</v>
      </c>
      <c r="B5" s="329"/>
      <c r="C5" s="330"/>
      <c r="D5" s="330"/>
      <c r="E5" s="387" t="s">
        <v>183</v>
      </c>
      <c r="F5" s="387"/>
      <c r="G5" s="387"/>
      <c r="H5" s="387"/>
      <c r="I5" s="387"/>
      <c r="J5" s="390">
        <v>0.58333333333333337</v>
      </c>
      <c r="K5" s="390"/>
      <c r="L5" s="391" t="s">
        <v>184</v>
      </c>
      <c r="M5" s="391"/>
      <c r="N5" s="391"/>
      <c r="O5" s="391"/>
      <c r="P5" s="167">
        <v>1</v>
      </c>
      <c r="Q5" s="168" t="s">
        <v>26</v>
      </c>
      <c r="R5" s="167">
        <v>3</v>
      </c>
      <c r="S5" s="391" t="s">
        <v>189</v>
      </c>
      <c r="T5" s="391"/>
      <c r="U5" s="391"/>
      <c r="V5" s="391"/>
      <c r="W5" s="344" t="s">
        <v>44</v>
      </c>
      <c r="X5" s="344"/>
      <c r="Y5" s="344"/>
      <c r="Z5" s="344"/>
      <c r="AA5" s="344"/>
      <c r="AB5" s="344"/>
      <c r="AC5" s="344"/>
      <c r="AD5" s="344"/>
      <c r="AE5" s="344"/>
      <c r="AF5" s="344"/>
      <c r="AG5" s="344" t="s">
        <v>185</v>
      </c>
      <c r="AH5" s="344"/>
      <c r="AI5" s="344"/>
      <c r="AJ5" s="374"/>
    </row>
    <row r="6" spans="1:36" x14ac:dyDescent="0.15">
      <c r="A6" s="267"/>
      <c r="B6" s="268"/>
      <c r="C6" s="269"/>
      <c r="D6" s="269"/>
      <c r="E6" s="388"/>
      <c r="F6" s="388"/>
      <c r="G6" s="388"/>
      <c r="H6" s="388"/>
      <c r="I6" s="388"/>
      <c r="J6" s="261">
        <v>0.625</v>
      </c>
      <c r="K6" s="261"/>
      <c r="L6" s="251" t="s">
        <v>44</v>
      </c>
      <c r="M6" s="251"/>
      <c r="N6" s="251"/>
      <c r="O6" s="251"/>
      <c r="P6" s="154">
        <v>1</v>
      </c>
      <c r="Q6" s="155" t="s">
        <v>26</v>
      </c>
      <c r="R6" s="154">
        <v>0</v>
      </c>
      <c r="S6" s="251" t="s">
        <v>189</v>
      </c>
      <c r="T6" s="251"/>
      <c r="U6" s="251"/>
      <c r="V6" s="251"/>
      <c r="W6" s="251" t="s">
        <v>185</v>
      </c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375"/>
    </row>
    <row r="7" spans="1:36" ht="14.25" thickBot="1" x14ac:dyDescent="0.2">
      <c r="A7" s="331"/>
      <c r="B7" s="332"/>
      <c r="C7" s="333"/>
      <c r="D7" s="333"/>
      <c r="E7" s="389"/>
      <c r="F7" s="389"/>
      <c r="G7" s="389"/>
      <c r="H7" s="389"/>
      <c r="I7" s="389"/>
      <c r="J7" s="377">
        <v>0.66666666666666663</v>
      </c>
      <c r="K7" s="378"/>
      <c r="L7" s="379" t="s">
        <v>184</v>
      </c>
      <c r="M7" s="379"/>
      <c r="N7" s="379"/>
      <c r="O7" s="379"/>
      <c r="P7" s="169">
        <v>3</v>
      </c>
      <c r="Q7" s="170" t="s">
        <v>26</v>
      </c>
      <c r="R7" s="169">
        <v>0</v>
      </c>
      <c r="S7" s="379" t="s">
        <v>44</v>
      </c>
      <c r="T7" s="379"/>
      <c r="U7" s="379"/>
      <c r="V7" s="379"/>
      <c r="W7" s="357" t="s">
        <v>190</v>
      </c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76"/>
    </row>
    <row r="8" spans="1:36" x14ac:dyDescent="0.15">
      <c r="A8" s="328" t="s">
        <v>186</v>
      </c>
      <c r="B8" s="329"/>
      <c r="C8" s="330"/>
      <c r="D8" s="330"/>
      <c r="E8" s="380" t="s">
        <v>187</v>
      </c>
      <c r="F8" s="380"/>
      <c r="G8" s="380"/>
      <c r="H8" s="380"/>
      <c r="I8" s="380"/>
      <c r="J8" s="340">
        <v>0.5</v>
      </c>
      <c r="K8" s="340"/>
      <c r="L8" s="344" t="s">
        <v>88</v>
      </c>
      <c r="M8" s="344"/>
      <c r="N8" s="344"/>
      <c r="O8" s="344"/>
      <c r="P8" s="152">
        <v>0</v>
      </c>
      <c r="Q8" s="153" t="s">
        <v>26</v>
      </c>
      <c r="R8" s="152">
        <v>3</v>
      </c>
      <c r="S8" s="344" t="s">
        <v>45</v>
      </c>
      <c r="T8" s="344"/>
      <c r="U8" s="344"/>
      <c r="V8" s="344"/>
      <c r="W8" s="344" t="s">
        <v>69</v>
      </c>
      <c r="X8" s="344"/>
      <c r="Y8" s="344"/>
      <c r="Z8" s="344"/>
      <c r="AA8" s="344"/>
      <c r="AB8" s="344"/>
      <c r="AC8" s="344"/>
      <c r="AD8" s="344"/>
      <c r="AE8" s="344"/>
      <c r="AF8" s="344"/>
      <c r="AG8" s="344" t="s">
        <v>188</v>
      </c>
      <c r="AH8" s="344"/>
      <c r="AI8" s="344"/>
      <c r="AJ8" s="374"/>
    </row>
    <row r="9" spans="1:36" x14ac:dyDescent="0.15">
      <c r="A9" s="267"/>
      <c r="B9" s="268"/>
      <c r="C9" s="269"/>
      <c r="D9" s="269"/>
      <c r="E9" s="381"/>
      <c r="F9" s="381"/>
      <c r="G9" s="381"/>
      <c r="H9" s="381"/>
      <c r="I9" s="381"/>
      <c r="J9" s="261">
        <v>0.54166666666666663</v>
      </c>
      <c r="K9" s="261"/>
      <c r="L9" s="251" t="s">
        <v>69</v>
      </c>
      <c r="M9" s="251"/>
      <c r="N9" s="251"/>
      <c r="O9" s="251"/>
      <c r="P9" s="154">
        <v>1</v>
      </c>
      <c r="Q9" s="155" t="s">
        <v>26</v>
      </c>
      <c r="R9" s="154">
        <v>1</v>
      </c>
      <c r="S9" s="251" t="s">
        <v>45</v>
      </c>
      <c r="T9" s="251"/>
      <c r="U9" s="251"/>
      <c r="V9" s="251"/>
      <c r="W9" s="251" t="s">
        <v>188</v>
      </c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375"/>
    </row>
    <row r="10" spans="1:36" ht="14.25" thickBot="1" x14ac:dyDescent="0.2">
      <c r="A10" s="331"/>
      <c r="B10" s="332"/>
      <c r="C10" s="333"/>
      <c r="D10" s="333"/>
      <c r="E10" s="382"/>
      <c r="F10" s="382"/>
      <c r="G10" s="382"/>
      <c r="H10" s="382"/>
      <c r="I10" s="382"/>
      <c r="J10" s="352">
        <v>0.58333333333333337</v>
      </c>
      <c r="K10" s="353"/>
      <c r="L10" s="357" t="s">
        <v>88</v>
      </c>
      <c r="M10" s="357"/>
      <c r="N10" s="357"/>
      <c r="O10" s="357"/>
      <c r="P10" s="156">
        <v>1</v>
      </c>
      <c r="Q10" s="157" t="s">
        <v>26</v>
      </c>
      <c r="R10" s="156">
        <v>1</v>
      </c>
      <c r="S10" s="357" t="s">
        <v>69</v>
      </c>
      <c r="T10" s="357"/>
      <c r="U10" s="357"/>
      <c r="V10" s="357"/>
      <c r="W10" s="357" t="s">
        <v>45</v>
      </c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76"/>
    </row>
    <row r="11" spans="1:36" x14ac:dyDescent="0.15">
      <c r="A11" s="365" t="s">
        <v>191</v>
      </c>
      <c r="B11" s="366"/>
      <c r="C11" s="367"/>
      <c r="D11" s="367"/>
      <c r="E11" s="334" t="s">
        <v>187</v>
      </c>
      <c r="F11" s="335"/>
      <c r="G11" s="335"/>
      <c r="H11" s="335"/>
      <c r="I11" s="336"/>
      <c r="J11" s="340">
        <v>0.39583333333333331</v>
      </c>
      <c r="K11" s="340"/>
      <c r="L11" s="344" t="s">
        <v>88</v>
      </c>
      <c r="M11" s="344"/>
      <c r="N11" s="344"/>
      <c r="O11" s="344"/>
      <c r="P11" s="152"/>
      <c r="Q11" s="153" t="s">
        <v>26</v>
      </c>
      <c r="R11" s="152"/>
      <c r="S11" s="359" t="s">
        <v>200</v>
      </c>
      <c r="T11" s="359"/>
      <c r="U11" s="359"/>
      <c r="V11" s="359"/>
      <c r="W11" s="344" t="s">
        <v>190</v>
      </c>
      <c r="X11" s="344"/>
      <c r="Y11" s="344"/>
      <c r="Z11" s="344"/>
      <c r="AA11" s="344"/>
      <c r="AB11" s="344"/>
      <c r="AC11" s="344"/>
      <c r="AD11" s="344"/>
      <c r="AE11" s="344"/>
      <c r="AF11" s="344"/>
      <c r="AG11" s="345" t="s">
        <v>188</v>
      </c>
      <c r="AH11" s="346"/>
      <c r="AI11" s="346"/>
      <c r="AJ11" s="347"/>
    </row>
    <row r="12" spans="1:36" x14ac:dyDescent="0.15">
      <c r="A12" s="368"/>
      <c r="B12" s="369"/>
      <c r="C12" s="370"/>
      <c r="D12" s="370"/>
      <c r="E12" s="273"/>
      <c r="F12" s="274"/>
      <c r="G12" s="274"/>
      <c r="H12" s="274"/>
      <c r="I12" s="275"/>
      <c r="J12" s="261">
        <v>0.4375</v>
      </c>
      <c r="K12" s="261"/>
      <c r="L12" s="358" t="s">
        <v>200</v>
      </c>
      <c r="M12" s="358"/>
      <c r="N12" s="358"/>
      <c r="O12" s="358"/>
      <c r="P12" s="154"/>
      <c r="Q12" s="155" t="s">
        <v>26</v>
      </c>
      <c r="R12" s="154"/>
      <c r="S12" s="251" t="s">
        <v>189</v>
      </c>
      <c r="T12" s="251"/>
      <c r="U12" s="251"/>
      <c r="V12" s="251"/>
      <c r="W12" s="251" t="s">
        <v>188</v>
      </c>
      <c r="X12" s="251"/>
      <c r="Y12" s="251"/>
      <c r="Z12" s="251"/>
      <c r="AA12" s="251"/>
      <c r="AB12" s="251"/>
      <c r="AC12" s="251"/>
      <c r="AD12" s="251"/>
      <c r="AE12" s="251"/>
      <c r="AF12" s="251"/>
      <c r="AG12" s="255"/>
      <c r="AH12" s="256"/>
      <c r="AI12" s="256"/>
      <c r="AJ12" s="348"/>
    </row>
    <row r="13" spans="1:36" ht="14.25" thickBot="1" x14ac:dyDescent="0.2">
      <c r="A13" s="371"/>
      <c r="B13" s="372"/>
      <c r="C13" s="373"/>
      <c r="D13" s="373"/>
      <c r="E13" s="337"/>
      <c r="F13" s="338"/>
      <c r="G13" s="338"/>
      <c r="H13" s="338"/>
      <c r="I13" s="339"/>
      <c r="J13" s="360">
        <v>0.47916666666666669</v>
      </c>
      <c r="K13" s="361"/>
      <c r="L13" s="354" t="s">
        <v>88</v>
      </c>
      <c r="M13" s="355"/>
      <c r="N13" s="355"/>
      <c r="O13" s="356"/>
      <c r="P13" s="156"/>
      <c r="Q13" s="157" t="s">
        <v>26</v>
      </c>
      <c r="R13" s="156"/>
      <c r="S13" s="354" t="s">
        <v>189</v>
      </c>
      <c r="T13" s="355"/>
      <c r="U13" s="355"/>
      <c r="V13" s="356"/>
      <c r="W13" s="362" t="s">
        <v>200</v>
      </c>
      <c r="X13" s="363"/>
      <c r="Y13" s="363"/>
      <c r="Z13" s="364"/>
      <c r="AA13" s="354"/>
      <c r="AB13" s="355"/>
      <c r="AC13" s="356"/>
      <c r="AD13" s="354"/>
      <c r="AE13" s="355"/>
      <c r="AF13" s="356"/>
      <c r="AG13" s="349"/>
      <c r="AH13" s="350"/>
      <c r="AI13" s="350"/>
      <c r="AJ13" s="351"/>
    </row>
    <row r="14" spans="1:36" x14ac:dyDescent="0.15">
      <c r="A14" s="328" t="s">
        <v>191</v>
      </c>
      <c r="B14" s="329"/>
      <c r="C14" s="330"/>
      <c r="D14" s="330"/>
      <c r="E14" s="334" t="s">
        <v>193</v>
      </c>
      <c r="F14" s="335"/>
      <c r="G14" s="335"/>
      <c r="H14" s="335"/>
      <c r="I14" s="336"/>
      <c r="J14" s="340">
        <v>0.58333333333333337</v>
      </c>
      <c r="K14" s="340"/>
      <c r="L14" s="344" t="s">
        <v>194</v>
      </c>
      <c r="M14" s="344"/>
      <c r="N14" s="344"/>
      <c r="O14" s="344"/>
      <c r="P14" s="152"/>
      <c r="Q14" s="153" t="s">
        <v>26</v>
      </c>
      <c r="R14" s="152"/>
      <c r="S14" s="359" t="s">
        <v>204</v>
      </c>
      <c r="T14" s="359"/>
      <c r="U14" s="359"/>
      <c r="V14" s="359"/>
      <c r="W14" s="344" t="s">
        <v>192</v>
      </c>
      <c r="X14" s="344"/>
      <c r="Y14" s="344"/>
      <c r="Z14" s="344"/>
      <c r="AA14" s="344"/>
      <c r="AB14" s="344"/>
      <c r="AC14" s="344"/>
      <c r="AD14" s="344"/>
      <c r="AE14" s="344"/>
      <c r="AF14" s="344"/>
      <c r="AG14" s="345" t="s">
        <v>194</v>
      </c>
      <c r="AH14" s="346"/>
      <c r="AI14" s="346"/>
      <c r="AJ14" s="347"/>
    </row>
    <row r="15" spans="1:36" x14ac:dyDescent="0.15">
      <c r="A15" s="267"/>
      <c r="B15" s="268"/>
      <c r="C15" s="269"/>
      <c r="D15" s="269"/>
      <c r="E15" s="273"/>
      <c r="F15" s="274"/>
      <c r="G15" s="274"/>
      <c r="H15" s="274"/>
      <c r="I15" s="275"/>
      <c r="J15" s="261">
        <v>0.625</v>
      </c>
      <c r="K15" s="261"/>
      <c r="L15" s="251" t="s">
        <v>69</v>
      </c>
      <c r="M15" s="251"/>
      <c r="N15" s="251"/>
      <c r="O15" s="251"/>
      <c r="P15" s="154"/>
      <c r="Q15" s="155" t="s">
        <v>26</v>
      </c>
      <c r="R15" s="154"/>
      <c r="S15" s="358" t="s">
        <v>204</v>
      </c>
      <c r="T15" s="358"/>
      <c r="U15" s="358"/>
      <c r="V15" s="358"/>
      <c r="W15" s="251" t="s">
        <v>83</v>
      </c>
      <c r="X15" s="251"/>
      <c r="Y15" s="251"/>
      <c r="Z15" s="251"/>
      <c r="AA15" s="251"/>
      <c r="AB15" s="251"/>
      <c r="AC15" s="251"/>
      <c r="AD15" s="251"/>
      <c r="AE15" s="251"/>
      <c r="AF15" s="251"/>
      <c r="AG15" s="255"/>
      <c r="AH15" s="256"/>
      <c r="AI15" s="256"/>
      <c r="AJ15" s="348"/>
    </row>
    <row r="16" spans="1:36" ht="14.25" thickBot="1" x14ac:dyDescent="0.2">
      <c r="A16" s="331"/>
      <c r="B16" s="332"/>
      <c r="C16" s="333"/>
      <c r="D16" s="333"/>
      <c r="E16" s="337"/>
      <c r="F16" s="338"/>
      <c r="G16" s="338"/>
      <c r="H16" s="338"/>
      <c r="I16" s="339"/>
      <c r="J16" s="352">
        <v>0.66666666666666663</v>
      </c>
      <c r="K16" s="353"/>
      <c r="L16" s="357" t="s">
        <v>194</v>
      </c>
      <c r="M16" s="357"/>
      <c r="N16" s="357"/>
      <c r="O16" s="357"/>
      <c r="P16" s="156"/>
      <c r="Q16" s="157" t="s">
        <v>26</v>
      </c>
      <c r="R16" s="156"/>
      <c r="S16" s="357" t="s">
        <v>69</v>
      </c>
      <c r="T16" s="357"/>
      <c r="U16" s="357"/>
      <c r="V16" s="357"/>
      <c r="W16" s="357" t="s">
        <v>192</v>
      </c>
      <c r="X16" s="357"/>
      <c r="Y16" s="357"/>
      <c r="Z16" s="357"/>
      <c r="AA16" s="357"/>
      <c r="AB16" s="357"/>
      <c r="AC16" s="357"/>
      <c r="AD16" s="357"/>
      <c r="AE16" s="357"/>
      <c r="AF16" s="357"/>
      <c r="AG16" s="349"/>
      <c r="AH16" s="350"/>
      <c r="AI16" s="350"/>
      <c r="AJ16" s="351"/>
    </row>
    <row r="17" spans="1:36" x14ac:dyDescent="0.15">
      <c r="A17" s="328" t="s">
        <v>191</v>
      </c>
      <c r="B17" s="329"/>
      <c r="C17" s="330"/>
      <c r="D17" s="330"/>
      <c r="E17" s="334" t="s">
        <v>195</v>
      </c>
      <c r="F17" s="335"/>
      <c r="G17" s="335"/>
      <c r="H17" s="335"/>
      <c r="I17" s="336"/>
      <c r="J17" s="340">
        <v>0.54166666666666663</v>
      </c>
      <c r="K17" s="340"/>
      <c r="L17" s="341" t="s">
        <v>196</v>
      </c>
      <c r="M17" s="342"/>
      <c r="N17" s="342"/>
      <c r="O17" s="343"/>
      <c r="P17" s="152"/>
      <c r="Q17" s="153" t="s">
        <v>26</v>
      </c>
      <c r="R17" s="152"/>
      <c r="S17" s="341" t="s">
        <v>44</v>
      </c>
      <c r="T17" s="342"/>
      <c r="U17" s="342"/>
      <c r="V17" s="343"/>
      <c r="W17" s="341" t="s">
        <v>85</v>
      </c>
      <c r="X17" s="342"/>
      <c r="Y17" s="342"/>
      <c r="Z17" s="343"/>
      <c r="AA17" s="344"/>
      <c r="AB17" s="344"/>
      <c r="AC17" s="344"/>
      <c r="AD17" s="344"/>
      <c r="AE17" s="344"/>
      <c r="AF17" s="344"/>
      <c r="AG17" s="345" t="s">
        <v>196</v>
      </c>
      <c r="AH17" s="346"/>
      <c r="AI17" s="346"/>
      <c r="AJ17" s="347"/>
    </row>
    <row r="18" spans="1:36" x14ac:dyDescent="0.15">
      <c r="A18" s="267"/>
      <c r="B18" s="268"/>
      <c r="C18" s="269"/>
      <c r="D18" s="269"/>
      <c r="E18" s="273"/>
      <c r="F18" s="274"/>
      <c r="G18" s="274"/>
      <c r="H18" s="274"/>
      <c r="I18" s="275"/>
      <c r="J18" s="261">
        <v>0.58333333333333337</v>
      </c>
      <c r="K18" s="261"/>
      <c r="L18" s="262" t="s">
        <v>85</v>
      </c>
      <c r="M18" s="263"/>
      <c r="N18" s="263"/>
      <c r="O18" s="264"/>
      <c r="P18" s="154"/>
      <c r="Q18" s="155" t="s">
        <v>26</v>
      </c>
      <c r="R18" s="154"/>
      <c r="S18" s="262" t="s">
        <v>44</v>
      </c>
      <c r="T18" s="263"/>
      <c r="U18" s="263"/>
      <c r="V18" s="264"/>
      <c r="W18" s="262" t="s">
        <v>196</v>
      </c>
      <c r="X18" s="263"/>
      <c r="Y18" s="263"/>
      <c r="Z18" s="264"/>
      <c r="AA18" s="251"/>
      <c r="AB18" s="251"/>
      <c r="AC18" s="251"/>
      <c r="AD18" s="251"/>
      <c r="AE18" s="251"/>
      <c r="AF18" s="251"/>
      <c r="AG18" s="255"/>
      <c r="AH18" s="256"/>
      <c r="AI18" s="256"/>
      <c r="AJ18" s="348"/>
    </row>
    <row r="19" spans="1:36" ht="14.25" thickBot="1" x14ac:dyDescent="0.2">
      <c r="A19" s="331"/>
      <c r="B19" s="332"/>
      <c r="C19" s="333"/>
      <c r="D19" s="333"/>
      <c r="E19" s="337"/>
      <c r="F19" s="338"/>
      <c r="G19" s="338"/>
      <c r="H19" s="338"/>
      <c r="I19" s="339"/>
      <c r="J19" s="352">
        <v>0.625</v>
      </c>
      <c r="K19" s="353"/>
      <c r="L19" s="354" t="s">
        <v>196</v>
      </c>
      <c r="M19" s="355"/>
      <c r="N19" s="355"/>
      <c r="O19" s="356"/>
      <c r="P19" s="156"/>
      <c r="Q19" s="157" t="s">
        <v>26</v>
      </c>
      <c r="R19" s="156"/>
      <c r="S19" s="354" t="s">
        <v>85</v>
      </c>
      <c r="T19" s="355"/>
      <c r="U19" s="355"/>
      <c r="V19" s="356"/>
      <c r="W19" s="354" t="s">
        <v>44</v>
      </c>
      <c r="X19" s="355"/>
      <c r="Y19" s="355"/>
      <c r="Z19" s="356"/>
      <c r="AA19" s="357"/>
      <c r="AB19" s="357"/>
      <c r="AC19" s="357"/>
      <c r="AD19" s="357"/>
      <c r="AE19" s="357"/>
      <c r="AF19" s="357"/>
      <c r="AG19" s="349"/>
      <c r="AH19" s="350"/>
      <c r="AI19" s="350"/>
      <c r="AJ19" s="351"/>
    </row>
    <row r="20" spans="1:36" x14ac:dyDescent="0.15">
      <c r="A20" s="328" t="s">
        <v>197</v>
      </c>
      <c r="B20" s="329"/>
      <c r="C20" s="330"/>
      <c r="D20" s="330"/>
      <c r="E20" s="334" t="s">
        <v>198</v>
      </c>
      <c r="F20" s="335"/>
      <c r="G20" s="335"/>
      <c r="H20" s="335"/>
      <c r="I20" s="336"/>
      <c r="J20" s="340">
        <v>0.54166666666666663</v>
      </c>
      <c r="K20" s="340"/>
      <c r="L20" s="341" t="s">
        <v>196</v>
      </c>
      <c r="M20" s="342"/>
      <c r="N20" s="342"/>
      <c r="O20" s="343"/>
      <c r="P20" s="152"/>
      <c r="Q20" s="153" t="s">
        <v>26</v>
      </c>
      <c r="R20" s="152"/>
      <c r="S20" s="341" t="s">
        <v>45</v>
      </c>
      <c r="T20" s="342"/>
      <c r="U20" s="342"/>
      <c r="V20" s="343"/>
      <c r="W20" s="341" t="s">
        <v>192</v>
      </c>
      <c r="X20" s="342"/>
      <c r="Y20" s="342"/>
      <c r="Z20" s="343"/>
      <c r="AA20" s="344"/>
      <c r="AB20" s="344"/>
      <c r="AC20" s="344"/>
      <c r="AD20" s="344"/>
      <c r="AE20" s="344"/>
      <c r="AF20" s="344"/>
      <c r="AG20" s="345" t="s">
        <v>196</v>
      </c>
      <c r="AH20" s="346"/>
      <c r="AI20" s="346"/>
      <c r="AJ20" s="347"/>
    </row>
    <row r="21" spans="1:36" x14ac:dyDescent="0.15">
      <c r="A21" s="267"/>
      <c r="B21" s="268"/>
      <c r="C21" s="269"/>
      <c r="D21" s="269"/>
      <c r="E21" s="273"/>
      <c r="F21" s="274"/>
      <c r="G21" s="274"/>
      <c r="H21" s="274"/>
      <c r="I21" s="275"/>
      <c r="J21" s="261">
        <v>0.58333333333333337</v>
      </c>
      <c r="K21" s="261"/>
      <c r="L21" s="262" t="s">
        <v>204</v>
      </c>
      <c r="M21" s="263"/>
      <c r="N21" s="263"/>
      <c r="O21" s="264"/>
      <c r="P21" s="154"/>
      <c r="Q21" s="155" t="s">
        <v>26</v>
      </c>
      <c r="R21" s="154"/>
      <c r="S21" s="262" t="s">
        <v>45</v>
      </c>
      <c r="T21" s="263"/>
      <c r="U21" s="263"/>
      <c r="V21" s="264"/>
      <c r="W21" s="262" t="s">
        <v>196</v>
      </c>
      <c r="X21" s="263"/>
      <c r="Y21" s="263"/>
      <c r="Z21" s="264"/>
      <c r="AA21" s="251"/>
      <c r="AB21" s="251"/>
      <c r="AC21" s="251"/>
      <c r="AD21" s="251"/>
      <c r="AE21" s="251"/>
      <c r="AF21" s="251"/>
      <c r="AG21" s="255"/>
      <c r="AH21" s="256"/>
      <c r="AI21" s="256"/>
      <c r="AJ21" s="348"/>
    </row>
    <row r="22" spans="1:36" ht="14.25" thickBot="1" x14ac:dyDescent="0.2">
      <c r="A22" s="331"/>
      <c r="B22" s="332"/>
      <c r="C22" s="333"/>
      <c r="D22" s="333"/>
      <c r="E22" s="337"/>
      <c r="F22" s="338"/>
      <c r="G22" s="338"/>
      <c r="H22" s="338"/>
      <c r="I22" s="339"/>
      <c r="J22" s="352">
        <v>0.625</v>
      </c>
      <c r="K22" s="353"/>
      <c r="L22" s="354" t="s">
        <v>204</v>
      </c>
      <c r="M22" s="355"/>
      <c r="N22" s="355"/>
      <c r="O22" s="356"/>
      <c r="P22" s="156"/>
      <c r="Q22" s="157" t="s">
        <v>26</v>
      </c>
      <c r="R22" s="156"/>
      <c r="S22" s="354" t="s">
        <v>196</v>
      </c>
      <c r="T22" s="355"/>
      <c r="U22" s="355"/>
      <c r="V22" s="356"/>
      <c r="W22" s="354" t="s">
        <v>45</v>
      </c>
      <c r="X22" s="355"/>
      <c r="Y22" s="355"/>
      <c r="Z22" s="356"/>
      <c r="AA22" s="357"/>
      <c r="AB22" s="357"/>
      <c r="AC22" s="357"/>
      <c r="AD22" s="357"/>
      <c r="AE22" s="357"/>
      <c r="AF22" s="357"/>
      <c r="AG22" s="349"/>
      <c r="AH22" s="350"/>
      <c r="AI22" s="350"/>
      <c r="AJ22" s="351"/>
    </row>
    <row r="23" spans="1:36" x14ac:dyDescent="0.15">
      <c r="A23" s="302" t="s">
        <v>199</v>
      </c>
      <c r="B23" s="303"/>
      <c r="C23" s="304"/>
      <c r="D23" s="304"/>
      <c r="E23" s="314" t="s">
        <v>193</v>
      </c>
      <c r="F23" s="315"/>
      <c r="G23" s="315"/>
      <c r="H23" s="315"/>
      <c r="I23" s="316"/>
      <c r="J23" s="323">
        <v>0.41666666666666669</v>
      </c>
      <c r="K23" s="323"/>
      <c r="L23" s="286" t="s">
        <v>200</v>
      </c>
      <c r="M23" s="286"/>
      <c r="N23" s="286"/>
      <c r="O23" s="286"/>
      <c r="P23" s="158"/>
      <c r="Q23" s="159"/>
      <c r="R23" s="158"/>
      <c r="S23" s="286" t="s">
        <v>85</v>
      </c>
      <c r="T23" s="286"/>
      <c r="U23" s="286"/>
      <c r="V23" s="286"/>
      <c r="W23" s="286" t="s">
        <v>83</v>
      </c>
      <c r="X23" s="286"/>
      <c r="Y23" s="286"/>
      <c r="Z23" s="286"/>
      <c r="AA23" s="286"/>
      <c r="AB23" s="286"/>
      <c r="AC23" s="286"/>
      <c r="AD23" s="286"/>
      <c r="AE23" s="286"/>
      <c r="AF23" s="286"/>
      <c r="AG23" s="287" t="s">
        <v>194</v>
      </c>
      <c r="AH23" s="288"/>
      <c r="AI23" s="288"/>
      <c r="AJ23" s="289"/>
    </row>
    <row r="24" spans="1:36" x14ac:dyDescent="0.15">
      <c r="A24" s="305"/>
      <c r="B24" s="306"/>
      <c r="C24" s="307"/>
      <c r="D24" s="307"/>
      <c r="E24" s="317"/>
      <c r="F24" s="318"/>
      <c r="G24" s="318"/>
      <c r="H24" s="318"/>
      <c r="I24" s="319"/>
      <c r="J24" s="296">
        <v>0.45833333333333331</v>
      </c>
      <c r="K24" s="296"/>
      <c r="L24" s="297" t="s">
        <v>194</v>
      </c>
      <c r="M24" s="297"/>
      <c r="N24" s="297"/>
      <c r="O24" s="297"/>
      <c r="P24" s="171"/>
      <c r="Q24" s="172"/>
      <c r="R24" s="171"/>
      <c r="S24" s="297" t="s">
        <v>184</v>
      </c>
      <c r="T24" s="297"/>
      <c r="U24" s="297"/>
      <c r="V24" s="297"/>
      <c r="W24" s="298" t="s">
        <v>28</v>
      </c>
      <c r="X24" s="298"/>
      <c r="Y24" s="298"/>
      <c r="Z24" s="298"/>
      <c r="AA24" s="298"/>
      <c r="AB24" s="298"/>
      <c r="AC24" s="298"/>
      <c r="AD24" s="298"/>
      <c r="AE24" s="298"/>
      <c r="AF24" s="298"/>
      <c r="AG24" s="290"/>
      <c r="AH24" s="291"/>
      <c r="AI24" s="291"/>
      <c r="AJ24" s="292"/>
    </row>
    <row r="25" spans="1:36" x14ac:dyDescent="0.15">
      <c r="A25" s="308"/>
      <c r="B25" s="309"/>
      <c r="C25" s="310"/>
      <c r="D25" s="310"/>
      <c r="E25" s="317"/>
      <c r="F25" s="318"/>
      <c r="G25" s="318"/>
      <c r="H25" s="318"/>
      <c r="I25" s="319"/>
      <c r="J25" s="296">
        <v>0.5</v>
      </c>
      <c r="K25" s="296"/>
      <c r="L25" s="297" t="s">
        <v>200</v>
      </c>
      <c r="M25" s="297"/>
      <c r="N25" s="297"/>
      <c r="O25" s="297"/>
      <c r="P25" s="171"/>
      <c r="Q25" s="172"/>
      <c r="R25" s="171"/>
      <c r="S25" s="297" t="s">
        <v>184</v>
      </c>
      <c r="T25" s="297"/>
      <c r="U25" s="297"/>
      <c r="V25" s="297"/>
      <c r="W25" s="298" t="s">
        <v>85</v>
      </c>
      <c r="X25" s="298"/>
      <c r="Y25" s="298"/>
      <c r="Z25" s="298"/>
      <c r="AA25" s="298"/>
      <c r="AB25" s="298"/>
      <c r="AC25" s="298"/>
      <c r="AD25" s="298"/>
      <c r="AE25" s="298"/>
      <c r="AF25" s="298"/>
      <c r="AG25" s="290"/>
      <c r="AH25" s="291"/>
      <c r="AI25" s="291"/>
      <c r="AJ25" s="292"/>
    </row>
    <row r="26" spans="1:36" ht="14.25" thickBot="1" x14ac:dyDescent="0.2">
      <c r="A26" s="311"/>
      <c r="B26" s="312"/>
      <c r="C26" s="313"/>
      <c r="D26" s="313"/>
      <c r="E26" s="320"/>
      <c r="F26" s="321"/>
      <c r="G26" s="321"/>
      <c r="H26" s="321"/>
      <c r="I26" s="322"/>
      <c r="J26" s="299">
        <v>0.54166666666666696</v>
      </c>
      <c r="K26" s="299"/>
      <c r="L26" s="300" t="s">
        <v>194</v>
      </c>
      <c r="M26" s="300"/>
      <c r="N26" s="300"/>
      <c r="O26" s="300"/>
      <c r="P26" s="160"/>
      <c r="Q26" s="161"/>
      <c r="R26" s="160"/>
      <c r="S26" s="300" t="s">
        <v>85</v>
      </c>
      <c r="T26" s="300"/>
      <c r="U26" s="300"/>
      <c r="V26" s="300"/>
      <c r="W26" s="301" t="s">
        <v>25</v>
      </c>
      <c r="X26" s="301"/>
      <c r="Y26" s="301"/>
      <c r="Z26" s="301"/>
      <c r="AA26" s="300"/>
      <c r="AB26" s="300"/>
      <c r="AC26" s="300"/>
      <c r="AD26" s="300"/>
      <c r="AE26" s="300"/>
      <c r="AF26" s="300"/>
      <c r="AG26" s="293"/>
      <c r="AH26" s="294"/>
      <c r="AI26" s="294"/>
      <c r="AJ26" s="295"/>
    </row>
    <row r="27" spans="1:36" x14ac:dyDescent="0.15">
      <c r="A27" s="324" t="s">
        <v>205</v>
      </c>
      <c r="B27" s="325"/>
      <c r="C27" s="326"/>
      <c r="D27" s="326"/>
      <c r="E27" s="273" t="s">
        <v>187</v>
      </c>
      <c r="F27" s="274"/>
      <c r="G27" s="274"/>
      <c r="H27" s="274"/>
      <c r="I27" s="275"/>
      <c r="J27" s="327">
        <v>0.39583333333333331</v>
      </c>
      <c r="K27" s="327"/>
      <c r="L27" s="285" t="s">
        <v>88</v>
      </c>
      <c r="M27" s="285"/>
      <c r="N27" s="285"/>
      <c r="O27" s="285"/>
      <c r="P27" s="162"/>
      <c r="Q27" s="163" t="s">
        <v>26</v>
      </c>
      <c r="R27" s="162"/>
      <c r="S27" s="285" t="s">
        <v>206</v>
      </c>
      <c r="T27" s="285"/>
      <c r="U27" s="285"/>
      <c r="V27" s="285"/>
      <c r="W27" s="284" t="s">
        <v>207</v>
      </c>
      <c r="X27" s="284"/>
      <c r="Y27" s="284"/>
      <c r="Z27" s="284"/>
      <c r="AA27" s="285"/>
      <c r="AB27" s="285"/>
      <c r="AC27" s="285"/>
      <c r="AD27" s="285"/>
      <c r="AE27" s="285"/>
      <c r="AF27" s="285"/>
      <c r="AG27" s="255" t="s">
        <v>188</v>
      </c>
      <c r="AH27" s="256"/>
      <c r="AI27" s="256"/>
      <c r="AJ27" s="257"/>
    </row>
    <row r="28" spans="1:36" x14ac:dyDescent="0.15">
      <c r="A28" s="267"/>
      <c r="B28" s="268"/>
      <c r="C28" s="269"/>
      <c r="D28" s="269"/>
      <c r="E28" s="273"/>
      <c r="F28" s="274"/>
      <c r="G28" s="274"/>
      <c r="H28" s="274"/>
      <c r="I28" s="275"/>
      <c r="J28" s="281">
        <v>0.4375</v>
      </c>
      <c r="K28" s="281"/>
      <c r="L28" s="282" t="s">
        <v>184</v>
      </c>
      <c r="M28" s="282"/>
      <c r="N28" s="282"/>
      <c r="O28" s="282"/>
      <c r="P28" s="151"/>
      <c r="Q28" s="150" t="s">
        <v>26</v>
      </c>
      <c r="R28" s="151"/>
      <c r="S28" s="282" t="s">
        <v>206</v>
      </c>
      <c r="T28" s="282"/>
      <c r="U28" s="282"/>
      <c r="V28" s="282"/>
      <c r="W28" s="251" t="s">
        <v>188</v>
      </c>
      <c r="X28" s="251"/>
      <c r="Y28" s="251"/>
      <c r="Z28" s="251"/>
      <c r="AA28" s="251"/>
      <c r="AB28" s="251"/>
      <c r="AC28" s="251"/>
      <c r="AD28" s="251"/>
      <c r="AE28" s="251"/>
      <c r="AF28" s="251"/>
      <c r="AG28" s="255"/>
      <c r="AH28" s="256"/>
      <c r="AI28" s="256"/>
      <c r="AJ28" s="257"/>
    </row>
    <row r="29" spans="1:36" x14ac:dyDescent="0.15">
      <c r="A29" s="267"/>
      <c r="B29" s="268"/>
      <c r="C29" s="269"/>
      <c r="D29" s="269"/>
      <c r="E29" s="276"/>
      <c r="F29" s="277"/>
      <c r="G29" s="277"/>
      <c r="H29" s="277"/>
      <c r="I29" s="278"/>
      <c r="J29" s="281">
        <v>0.47916666666666669</v>
      </c>
      <c r="K29" s="283"/>
      <c r="L29" s="282" t="s">
        <v>88</v>
      </c>
      <c r="M29" s="282"/>
      <c r="N29" s="282"/>
      <c r="O29" s="282"/>
      <c r="P29" s="151"/>
      <c r="Q29" s="150" t="s">
        <v>26</v>
      </c>
      <c r="R29" s="151"/>
      <c r="S29" s="282" t="s">
        <v>184</v>
      </c>
      <c r="T29" s="282"/>
      <c r="U29" s="282"/>
      <c r="V29" s="282"/>
      <c r="W29" s="251" t="s">
        <v>206</v>
      </c>
      <c r="X29" s="251"/>
      <c r="Y29" s="251"/>
      <c r="Z29" s="251"/>
      <c r="AA29" s="251"/>
      <c r="AB29" s="251"/>
      <c r="AC29" s="251"/>
      <c r="AD29" s="251"/>
      <c r="AE29" s="251"/>
      <c r="AF29" s="251"/>
      <c r="AG29" s="258"/>
      <c r="AH29" s="259"/>
      <c r="AI29" s="259"/>
      <c r="AJ29" s="260"/>
    </row>
    <row r="30" spans="1:36" x14ac:dyDescent="0.15">
      <c r="A30" s="267" t="s">
        <v>205</v>
      </c>
      <c r="B30" s="268"/>
      <c r="C30" s="269"/>
      <c r="D30" s="269"/>
      <c r="E30" s="270" t="s">
        <v>198</v>
      </c>
      <c r="F30" s="271"/>
      <c r="G30" s="271"/>
      <c r="H30" s="271"/>
      <c r="I30" s="272"/>
      <c r="J30" s="261">
        <v>0.5625</v>
      </c>
      <c r="K30" s="261"/>
      <c r="L30" s="251" t="s">
        <v>196</v>
      </c>
      <c r="M30" s="251"/>
      <c r="N30" s="251"/>
      <c r="O30" s="251"/>
      <c r="P30" s="154"/>
      <c r="Q30" s="155" t="s">
        <v>26</v>
      </c>
      <c r="R30" s="154"/>
      <c r="S30" s="251" t="s">
        <v>189</v>
      </c>
      <c r="T30" s="251"/>
      <c r="U30" s="251"/>
      <c r="V30" s="251"/>
      <c r="W30" s="251" t="s">
        <v>28</v>
      </c>
      <c r="X30" s="251"/>
      <c r="Y30" s="251"/>
      <c r="Z30" s="251"/>
      <c r="AA30" s="251"/>
      <c r="AB30" s="251"/>
      <c r="AC30" s="251"/>
      <c r="AD30" s="251"/>
      <c r="AE30" s="251"/>
      <c r="AF30" s="251"/>
      <c r="AG30" s="252" t="s">
        <v>196</v>
      </c>
      <c r="AH30" s="253"/>
      <c r="AI30" s="253"/>
      <c r="AJ30" s="254"/>
    </row>
    <row r="31" spans="1:36" x14ac:dyDescent="0.15">
      <c r="A31" s="267"/>
      <c r="B31" s="268"/>
      <c r="C31" s="269"/>
      <c r="D31" s="269"/>
      <c r="E31" s="273"/>
      <c r="F31" s="274"/>
      <c r="G31" s="274"/>
      <c r="H31" s="274"/>
      <c r="I31" s="275"/>
      <c r="J31" s="265">
        <v>0.60416666666666663</v>
      </c>
      <c r="K31" s="265"/>
      <c r="L31" s="280" t="s">
        <v>200</v>
      </c>
      <c r="M31" s="280"/>
      <c r="N31" s="280"/>
      <c r="O31" s="280"/>
      <c r="P31" s="165"/>
      <c r="Q31" s="166" t="s">
        <v>26</v>
      </c>
      <c r="R31" s="165"/>
      <c r="S31" s="280" t="s">
        <v>189</v>
      </c>
      <c r="T31" s="280"/>
      <c r="U31" s="280"/>
      <c r="V31" s="280"/>
      <c r="W31" s="280" t="s">
        <v>211</v>
      </c>
      <c r="X31" s="280"/>
      <c r="Y31" s="280"/>
      <c r="Z31" s="280"/>
      <c r="AA31" s="251"/>
      <c r="AB31" s="251"/>
      <c r="AC31" s="251"/>
      <c r="AD31" s="251"/>
      <c r="AE31" s="251"/>
      <c r="AF31" s="251"/>
      <c r="AG31" s="255"/>
      <c r="AH31" s="256"/>
      <c r="AI31" s="256"/>
      <c r="AJ31" s="257"/>
    </row>
    <row r="32" spans="1:36" x14ac:dyDescent="0.15">
      <c r="A32" s="267"/>
      <c r="B32" s="268"/>
      <c r="C32" s="269"/>
      <c r="D32" s="269"/>
      <c r="E32" s="276"/>
      <c r="F32" s="277"/>
      <c r="G32" s="277"/>
      <c r="H32" s="277"/>
      <c r="I32" s="278"/>
      <c r="J32" s="261">
        <v>0.64583333333333337</v>
      </c>
      <c r="K32" s="279"/>
      <c r="L32" s="251" t="s">
        <v>196</v>
      </c>
      <c r="M32" s="251"/>
      <c r="N32" s="251"/>
      <c r="O32" s="251"/>
      <c r="P32" s="154"/>
      <c r="Q32" s="155" t="s">
        <v>26</v>
      </c>
      <c r="R32" s="154"/>
      <c r="S32" s="251" t="s">
        <v>200</v>
      </c>
      <c r="T32" s="251"/>
      <c r="U32" s="251"/>
      <c r="V32" s="251"/>
      <c r="W32" s="251" t="s">
        <v>189</v>
      </c>
      <c r="X32" s="251"/>
      <c r="Y32" s="251"/>
      <c r="Z32" s="251"/>
      <c r="AA32" s="251"/>
      <c r="AB32" s="251"/>
      <c r="AC32" s="251"/>
      <c r="AD32" s="251"/>
      <c r="AE32" s="251"/>
      <c r="AF32" s="251"/>
      <c r="AG32" s="258"/>
      <c r="AH32" s="259"/>
      <c r="AI32" s="259"/>
      <c r="AJ32" s="260"/>
    </row>
    <row r="33" spans="1:36" x14ac:dyDescent="0.15">
      <c r="A33" s="267" t="s">
        <v>208</v>
      </c>
      <c r="B33" s="268"/>
      <c r="C33" s="269"/>
      <c r="D33" s="269"/>
      <c r="E33" s="270" t="s">
        <v>193</v>
      </c>
      <c r="F33" s="271"/>
      <c r="G33" s="271"/>
      <c r="H33" s="271"/>
      <c r="I33" s="272"/>
      <c r="J33" s="261">
        <v>0.58333333333333337</v>
      </c>
      <c r="K33" s="261"/>
      <c r="L33" s="251" t="s">
        <v>194</v>
      </c>
      <c r="M33" s="251"/>
      <c r="N33" s="251"/>
      <c r="O33" s="251"/>
      <c r="P33" s="154"/>
      <c r="Q33" s="155" t="s">
        <v>26</v>
      </c>
      <c r="R33" s="154"/>
      <c r="S33" s="251" t="s">
        <v>44</v>
      </c>
      <c r="T33" s="251"/>
      <c r="U33" s="251"/>
      <c r="V33" s="251"/>
      <c r="W33" s="251" t="s">
        <v>45</v>
      </c>
      <c r="X33" s="251"/>
      <c r="Y33" s="251"/>
      <c r="Z33" s="251"/>
      <c r="AA33" s="251"/>
      <c r="AB33" s="251"/>
      <c r="AC33" s="251"/>
      <c r="AD33" s="251"/>
      <c r="AE33" s="251"/>
      <c r="AF33" s="251"/>
      <c r="AG33" s="252" t="s">
        <v>194</v>
      </c>
      <c r="AH33" s="253"/>
      <c r="AI33" s="253"/>
      <c r="AJ33" s="254"/>
    </row>
    <row r="34" spans="1:36" x14ac:dyDescent="0.15">
      <c r="A34" s="267"/>
      <c r="B34" s="268"/>
      <c r="C34" s="269"/>
      <c r="D34" s="269"/>
      <c r="E34" s="273"/>
      <c r="F34" s="274"/>
      <c r="G34" s="274"/>
      <c r="H34" s="274"/>
      <c r="I34" s="275"/>
      <c r="J34" s="261">
        <v>0.625</v>
      </c>
      <c r="K34" s="261"/>
      <c r="L34" s="251" t="s">
        <v>45</v>
      </c>
      <c r="M34" s="251"/>
      <c r="N34" s="251"/>
      <c r="O34" s="251"/>
      <c r="P34" s="154"/>
      <c r="Q34" s="155" t="s">
        <v>26</v>
      </c>
      <c r="R34" s="154"/>
      <c r="S34" s="251" t="s">
        <v>44</v>
      </c>
      <c r="T34" s="251"/>
      <c r="U34" s="251"/>
      <c r="V34" s="251"/>
      <c r="W34" s="251" t="s">
        <v>194</v>
      </c>
      <c r="X34" s="251"/>
      <c r="Y34" s="251"/>
      <c r="Z34" s="251"/>
      <c r="AA34" s="251"/>
      <c r="AB34" s="251"/>
      <c r="AC34" s="251"/>
      <c r="AD34" s="251"/>
      <c r="AE34" s="251"/>
      <c r="AF34" s="251"/>
      <c r="AG34" s="255"/>
      <c r="AH34" s="256"/>
      <c r="AI34" s="256"/>
      <c r="AJ34" s="257"/>
    </row>
    <row r="35" spans="1:36" x14ac:dyDescent="0.15">
      <c r="A35" s="267"/>
      <c r="B35" s="268"/>
      <c r="C35" s="269"/>
      <c r="D35" s="269"/>
      <c r="E35" s="276"/>
      <c r="F35" s="277"/>
      <c r="G35" s="277"/>
      <c r="H35" s="277"/>
      <c r="I35" s="278"/>
      <c r="J35" s="261">
        <v>0.66666666666666663</v>
      </c>
      <c r="K35" s="279"/>
      <c r="L35" s="251" t="s">
        <v>194</v>
      </c>
      <c r="M35" s="251"/>
      <c r="N35" s="251"/>
      <c r="O35" s="251"/>
      <c r="P35" s="154"/>
      <c r="Q35" s="155" t="s">
        <v>26</v>
      </c>
      <c r="R35" s="154"/>
      <c r="S35" s="251" t="s">
        <v>45</v>
      </c>
      <c r="T35" s="251"/>
      <c r="U35" s="251"/>
      <c r="V35" s="251"/>
      <c r="W35" s="251" t="s">
        <v>44</v>
      </c>
      <c r="X35" s="251"/>
      <c r="Y35" s="251"/>
      <c r="Z35" s="251"/>
      <c r="AA35" s="251"/>
      <c r="AB35" s="251"/>
      <c r="AC35" s="251"/>
      <c r="AD35" s="251"/>
      <c r="AE35" s="251"/>
      <c r="AF35" s="251"/>
      <c r="AG35" s="258"/>
      <c r="AH35" s="259"/>
      <c r="AI35" s="259"/>
      <c r="AJ35" s="260"/>
    </row>
    <row r="36" spans="1:36" x14ac:dyDescent="0.15">
      <c r="A36" s="267" t="s">
        <v>208</v>
      </c>
      <c r="B36" s="268"/>
      <c r="C36" s="269"/>
      <c r="D36" s="269"/>
      <c r="E36" s="270" t="s">
        <v>209</v>
      </c>
      <c r="F36" s="271"/>
      <c r="G36" s="271"/>
      <c r="H36" s="271"/>
      <c r="I36" s="272"/>
      <c r="J36" s="261">
        <v>0.58333333333333337</v>
      </c>
      <c r="K36" s="261"/>
      <c r="L36" s="251" t="s">
        <v>69</v>
      </c>
      <c r="M36" s="251"/>
      <c r="N36" s="251"/>
      <c r="O36" s="251"/>
      <c r="P36" s="154"/>
      <c r="Q36" s="155" t="s">
        <v>26</v>
      </c>
      <c r="R36" s="154"/>
      <c r="S36" s="251" t="s">
        <v>85</v>
      </c>
      <c r="T36" s="251"/>
      <c r="U36" s="251"/>
      <c r="V36" s="251"/>
      <c r="W36" s="251" t="s">
        <v>190</v>
      </c>
      <c r="X36" s="251"/>
      <c r="Y36" s="251"/>
      <c r="Z36" s="251"/>
      <c r="AA36" s="251"/>
      <c r="AB36" s="251"/>
      <c r="AC36" s="251"/>
      <c r="AD36" s="251"/>
      <c r="AE36" s="251"/>
      <c r="AF36" s="251"/>
      <c r="AG36" s="252" t="s">
        <v>192</v>
      </c>
      <c r="AH36" s="253"/>
      <c r="AI36" s="253"/>
      <c r="AJ36" s="254"/>
    </row>
    <row r="37" spans="1:36" x14ac:dyDescent="0.15">
      <c r="A37" s="267"/>
      <c r="B37" s="268"/>
      <c r="C37" s="269"/>
      <c r="D37" s="269"/>
      <c r="E37" s="273"/>
      <c r="F37" s="274"/>
      <c r="G37" s="274"/>
      <c r="H37" s="274"/>
      <c r="I37" s="275"/>
      <c r="J37" s="261">
        <v>0.625</v>
      </c>
      <c r="K37" s="261"/>
      <c r="L37" s="251" t="s">
        <v>189</v>
      </c>
      <c r="M37" s="251"/>
      <c r="N37" s="251"/>
      <c r="O37" s="251"/>
      <c r="P37" s="154"/>
      <c r="Q37" s="155" t="s">
        <v>26</v>
      </c>
      <c r="R37" s="154"/>
      <c r="S37" s="251" t="s">
        <v>85</v>
      </c>
      <c r="T37" s="251"/>
      <c r="U37" s="251"/>
      <c r="V37" s="251"/>
      <c r="W37" s="251" t="s">
        <v>192</v>
      </c>
      <c r="X37" s="251"/>
      <c r="Y37" s="251"/>
      <c r="Z37" s="251"/>
      <c r="AA37" s="251"/>
      <c r="AB37" s="251"/>
      <c r="AC37" s="251"/>
      <c r="AD37" s="251"/>
      <c r="AE37" s="251"/>
      <c r="AF37" s="251"/>
      <c r="AG37" s="255"/>
      <c r="AH37" s="256"/>
      <c r="AI37" s="256"/>
      <c r="AJ37" s="257"/>
    </row>
    <row r="38" spans="1:36" x14ac:dyDescent="0.15">
      <c r="A38" s="267"/>
      <c r="B38" s="268"/>
      <c r="C38" s="269"/>
      <c r="D38" s="269"/>
      <c r="E38" s="276"/>
      <c r="F38" s="277"/>
      <c r="G38" s="277"/>
      <c r="H38" s="277"/>
      <c r="I38" s="278"/>
      <c r="J38" s="261">
        <v>0.66666666666666663</v>
      </c>
      <c r="K38" s="279"/>
      <c r="L38" s="251" t="s">
        <v>69</v>
      </c>
      <c r="M38" s="251"/>
      <c r="N38" s="251"/>
      <c r="O38" s="251"/>
      <c r="P38" s="154"/>
      <c r="Q38" s="155" t="s">
        <v>26</v>
      </c>
      <c r="R38" s="154"/>
      <c r="S38" s="251" t="s">
        <v>189</v>
      </c>
      <c r="T38" s="251"/>
      <c r="U38" s="251"/>
      <c r="V38" s="251"/>
      <c r="W38" s="251" t="s">
        <v>85</v>
      </c>
      <c r="X38" s="251"/>
      <c r="Y38" s="251"/>
      <c r="Z38" s="251"/>
      <c r="AA38" s="251"/>
      <c r="AB38" s="251"/>
      <c r="AC38" s="251"/>
      <c r="AD38" s="251"/>
      <c r="AE38" s="251"/>
      <c r="AF38" s="251"/>
      <c r="AG38" s="258"/>
      <c r="AH38" s="259"/>
      <c r="AI38" s="259"/>
      <c r="AJ38" s="260"/>
    </row>
    <row r="39" spans="1:36" x14ac:dyDescent="0.15">
      <c r="A39" s="267" t="s">
        <v>210</v>
      </c>
      <c r="B39" s="268"/>
      <c r="C39" s="269"/>
      <c r="D39" s="269"/>
      <c r="E39" s="270" t="s">
        <v>187</v>
      </c>
      <c r="F39" s="271"/>
      <c r="G39" s="271"/>
      <c r="H39" s="271"/>
      <c r="I39" s="272"/>
      <c r="J39" s="261">
        <v>0.39583333333333331</v>
      </c>
      <c r="K39" s="261"/>
      <c r="L39" s="262" t="s">
        <v>88</v>
      </c>
      <c r="M39" s="263"/>
      <c r="N39" s="263"/>
      <c r="O39" s="264"/>
      <c r="P39" s="154"/>
      <c r="Q39" s="155" t="s">
        <v>26</v>
      </c>
      <c r="R39" s="154"/>
      <c r="S39" s="262" t="s">
        <v>44</v>
      </c>
      <c r="T39" s="263"/>
      <c r="U39" s="263"/>
      <c r="V39" s="264"/>
      <c r="W39" s="262" t="s">
        <v>206</v>
      </c>
      <c r="X39" s="263"/>
      <c r="Y39" s="263"/>
      <c r="Z39" s="264"/>
      <c r="AA39" s="251"/>
      <c r="AB39" s="251"/>
      <c r="AC39" s="251"/>
      <c r="AD39" s="251"/>
      <c r="AE39" s="251"/>
      <c r="AF39" s="251"/>
      <c r="AG39" s="252" t="s">
        <v>188</v>
      </c>
      <c r="AH39" s="253"/>
      <c r="AI39" s="253"/>
      <c r="AJ39" s="254"/>
    </row>
    <row r="40" spans="1:36" x14ac:dyDescent="0.15">
      <c r="A40" s="267"/>
      <c r="B40" s="268"/>
      <c r="C40" s="269"/>
      <c r="D40" s="269"/>
      <c r="E40" s="273"/>
      <c r="F40" s="274"/>
      <c r="G40" s="274"/>
      <c r="H40" s="274"/>
      <c r="I40" s="275"/>
      <c r="J40" s="261">
        <v>0.4375</v>
      </c>
      <c r="K40" s="261"/>
      <c r="L40" s="262" t="s">
        <v>206</v>
      </c>
      <c r="M40" s="263"/>
      <c r="N40" s="263"/>
      <c r="O40" s="264"/>
      <c r="P40" s="154"/>
      <c r="Q40" s="155" t="s">
        <v>26</v>
      </c>
      <c r="R40" s="154"/>
      <c r="S40" s="262" t="s">
        <v>44</v>
      </c>
      <c r="T40" s="263"/>
      <c r="U40" s="263"/>
      <c r="V40" s="264"/>
      <c r="W40" s="262" t="s">
        <v>188</v>
      </c>
      <c r="X40" s="263"/>
      <c r="Y40" s="263"/>
      <c r="Z40" s="264"/>
      <c r="AA40" s="251"/>
      <c r="AB40" s="251"/>
      <c r="AC40" s="251"/>
      <c r="AD40" s="251"/>
      <c r="AE40" s="251"/>
      <c r="AF40" s="251"/>
      <c r="AG40" s="255"/>
      <c r="AH40" s="256"/>
      <c r="AI40" s="256"/>
      <c r="AJ40" s="257"/>
    </row>
    <row r="41" spans="1:36" x14ac:dyDescent="0.15">
      <c r="A41" s="267"/>
      <c r="B41" s="268"/>
      <c r="C41" s="269"/>
      <c r="D41" s="269"/>
      <c r="E41" s="276"/>
      <c r="F41" s="277"/>
      <c r="G41" s="277"/>
      <c r="H41" s="277"/>
      <c r="I41" s="278"/>
      <c r="J41" s="265">
        <v>0.47916666666666669</v>
      </c>
      <c r="K41" s="266"/>
      <c r="L41" s="248" t="s">
        <v>88</v>
      </c>
      <c r="M41" s="249"/>
      <c r="N41" s="249"/>
      <c r="O41" s="250"/>
      <c r="P41" s="165"/>
      <c r="Q41" s="166" t="s">
        <v>26</v>
      </c>
      <c r="R41" s="165"/>
      <c r="S41" s="248" t="s">
        <v>206</v>
      </c>
      <c r="T41" s="249"/>
      <c r="U41" s="249"/>
      <c r="V41" s="250"/>
      <c r="W41" s="248" t="s">
        <v>211</v>
      </c>
      <c r="X41" s="249"/>
      <c r="Y41" s="249"/>
      <c r="Z41" s="250"/>
      <c r="AA41" s="251"/>
      <c r="AB41" s="251"/>
      <c r="AC41" s="251"/>
      <c r="AD41" s="251"/>
      <c r="AE41" s="251"/>
      <c r="AF41" s="251"/>
      <c r="AG41" s="258"/>
      <c r="AH41" s="259"/>
      <c r="AI41" s="259"/>
      <c r="AJ41" s="260"/>
    </row>
    <row r="42" spans="1:36" x14ac:dyDescent="0.15">
      <c r="A42" s="236" t="s">
        <v>30</v>
      </c>
      <c r="B42" s="237"/>
      <c r="C42" s="238"/>
      <c r="D42" s="238"/>
      <c r="E42" s="239"/>
      <c r="F42" s="240"/>
      <c r="G42" s="240"/>
      <c r="H42" s="240"/>
      <c r="I42" s="241"/>
      <c r="J42" s="222"/>
      <c r="K42" s="222"/>
      <c r="L42" s="224"/>
      <c r="M42" s="225"/>
      <c r="N42" s="225"/>
      <c r="O42" s="226"/>
      <c r="P42" s="61"/>
      <c r="Q42" s="62" t="s">
        <v>26</v>
      </c>
      <c r="R42" s="61"/>
      <c r="S42" s="224"/>
      <c r="T42" s="225"/>
      <c r="U42" s="225"/>
      <c r="V42" s="226"/>
      <c r="W42" s="224"/>
      <c r="X42" s="225"/>
      <c r="Y42" s="225"/>
      <c r="Z42" s="226"/>
      <c r="AA42" s="221"/>
      <c r="AB42" s="221"/>
      <c r="AC42" s="221"/>
      <c r="AD42" s="221"/>
      <c r="AE42" s="221"/>
      <c r="AF42" s="221"/>
      <c r="AG42" s="227"/>
      <c r="AH42" s="228"/>
      <c r="AI42" s="228"/>
      <c r="AJ42" s="229"/>
    </row>
    <row r="43" spans="1:36" x14ac:dyDescent="0.15">
      <c r="A43" s="236"/>
      <c r="B43" s="237"/>
      <c r="C43" s="238"/>
      <c r="D43" s="238"/>
      <c r="E43" s="242"/>
      <c r="F43" s="243"/>
      <c r="G43" s="243"/>
      <c r="H43" s="243"/>
      <c r="I43" s="244"/>
      <c r="J43" s="222"/>
      <c r="K43" s="222"/>
      <c r="L43" s="224"/>
      <c r="M43" s="225"/>
      <c r="N43" s="225"/>
      <c r="O43" s="226"/>
      <c r="P43" s="61"/>
      <c r="Q43" s="62" t="s">
        <v>26</v>
      </c>
      <c r="R43" s="61"/>
      <c r="S43" s="224"/>
      <c r="T43" s="225"/>
      <c r="U43" s="225"/>
      <c r="V43" s="226"/>
      <c r="W43" s="224"/>
      <c r="X43" s="225"/>
      <c r="Y43" s="225"/>
      <c r="Z43" s="226"/>
      <c r="AA43" s="221"/>
      <c r="AB43" s="221"/>
      <c r="AC43" s="221"/>
      <c r="AD43" s="221"/>
      <c r="AE43" s="221"/>
      <c r="AF43" s="221"/>
      <c r="AG43" s="230"/>
      <c r="AH43" s="231"/>
      <c r="AI43" s="231"/>
      <c r="AJ43" s="232"/>
    </row>
    <row r="44" spans="1:36" x14ac:dyDescent="0.15">
      <c r="A44" s="236"/>
      <c r="B44" s="237"/>
      <c r="C44" s="238"/>
      <c r="D44" s="238"/>
      <c r="E44" s="245"/>
      <c r="F44" s="246"/>
      <c r="G44" s="246"/>
      <c r="H44" s="246"/>
      <c r="I44" s="247"/>
      <c r="J44" s="222"/>
      <c r="K44" s="223"/>
      <c r="L44" s="224"/>
      <c r="M44" s="225"/>
      <c r="N44" s="225"/>
      <c r="O44" s="226"/>
      <c r="P44" s="61"/>
      <c r="Q44" s="62" t="s">
        <v>26</v>
      </c>
      <c r="R44" s="61"/>
      <c r="S44" s="224"/>
      <c r="T44" s="225"/>
      <c r="U44" s="225"/>
      <c r="V44" s="226"/>
      <c r="W44" s="224"/>
      <c r="X44" s="225"/>
      <c r="Y44" s="225"/>
      <c r="Z44" s="226"/>
      <c r="AA44" s="221"/>
      <c r="AB44" s="221"/>
      <c r="AC44" s="221"/>
      <c r="AD44" s="221"/>
      <c r="AE44" s="221"/>
      <c r="AF44" s="221"/>
      <c r="AG44" s="233"/>
      <c r="AH44" s="234"/>
      <c r="AI44" s="234"/>
      <c r="AJ44" s="235"/>
    </row>
    <row r="45" spans="1:36" x14ac:dyDescent="0.15">
      <c r="A45" s="236" t="s">
        <v>30</v>
      </c>
      <c r="B45" s="237"/>
      <c r="C45" s="238"/>
      <c r="D45" s="238"/>
      <c r="E45" s="239"/>
      <c r="F45" s="240"/>
      <c r="G45" s="240"/>
      <c r="H45" s="240"/>
      <c r="I45" s="241"/>
      <c r="J45" s="222"/>
      <c r="K45" s="222"/>
      <c r="L45" s="224"/>
      <c r="M45" s="225"/>
      <c r="N45" s="225"/>
      <c r="O45" s="226"/>
      <c r="P45" s="61"/>
      <c r="Q45" s="62" t="s">
        <v>26</v>
      </c>
      <c r="R45" s="61"/>
      <c r="S45" s="224"/>
      <c r="T45" s="225"/>
      <c r="U45" s="225"/>
      <c r="V45" s="226"/>
      <c r="W45" s="224"/>
      <c r="X45" s="225"/>
      <c r="Y45" s="225"/>
      <c r="Z45" s="226"/>
      <c r="AA45" s="221"/>
      <c r="AB45" s="221"/>
      <c r="AC45" s="221"/>
      <c r="AD45" s="221"/>
      <c r="AE45" s="221"/>
      <c r="AF45" s="221"/>
      <c r="AG45" s="227"/>
      <c r="AH45" s="228"/>
      <c r="AI45" s="228"/>
      <c r="AJ45" s="229"/>
    </row>
    <row r="46" spans="1:36" x14ac:dyDescent="0.15">
      <c r="A46" s="236"/>
      <c r="B46" s="237"/>
      <c r="C46" s="238"/>
      <c r="D46" s="238"/>
      <c r="E46" s="242"/>
      <c r="F46" s="243"/>
      <c r="G46" s="243"/>
      <c r="H46" s="243"/>
      <c r="I46" s="244"/>
      <c r="J46" s="222"/>
      <c r="K46" s="222"/>
      <c r="L46" s="224"/>
      <c r="M46" s="225"/>
      <c r="N46" s="225"/>
      <c r="O46" s="226"/>
      <c r="P46" s="61"/>
      <c r="Q46" s="62" t="s">
        <v>26</v>
      </c>
      <c r="R46" s="61"/>
      <c r="S46" s="224"/>
      <c r="T46" s="225"/>
      <c r="U46" s="225"/>
      <c r="V46" s="226"/>
      <c r="W46" s="224"/>
      <c r="X46" s="225"/>
      <c r="Y46" s="225"/>
      <c r="Z46" s="226"/>
      <c r="AA46" s="221"/>
      <c r="AB46" s="221"/>
      <c r="AC46" s="221"/>
      <c r="AD46" s="221"/>
      <c r="AE46" s="221"/>
      <c r="AF46" s="221"/>
      <c r="AG46" s="230"/>
      <c r="AH46" s="231"/>
      <c r="AI46" s="231"/>
      <c r="AJ46" s="232"/>
    </row>
    <row r="47" spans="1:36" x14ac:dyDescent="0.15">
      <c r="A47" s="236"/>
      <c r="B47" s="237"/>
      <c r="C47" s="238"/>
      <c r="D47" s="238"/>
      <c r="E47" s="245"/>
      <c r="F47" s="246"/>
      <c r="G47" s="246"/>
      <c r="H47" s="246"/>
      <c r="I47" s="247"/>
      <c r="J47" s="222"/>
      <c r="K47" s="223"/>
      <c r="L47" s="224"/>
      <c r="M47" s="225"/>
      <c r="N47" s="225"/>
      <c r="O47" s="226"/>
      <c r="P47" s="61"/>
      <c r="Q47" s="62" t="s">
        <v>26</v>
      </c>
      <c r="R47" s="61"/>
      <c r="S47" s="224"/>
      <c r="T47" s="225"/>
      <c r="U47" s="225"/>
      <c r="V47" s="226"/>
      <c r="W47" s="224"/>
      <c r="X47" s="225"/>
      <c r="Y47" s="225"/>
      <c r="Z47" s="226"/>
      <c r="AA47" s="221"/>
      <c r="AB47" s="221"/>
      <c r="AC47" s="221"/>
      <c r="AD47" s="221"/>
      <c r="AE47" s="221"/>
      <c r="AF47" s="221"/>
      <c r="AG47" s="233"/>
      <c r="AH47" s="234"/>
      <c r="AI47" s="234"/>
      <c r="AJ47" s="235"/>
    </row>
    <row r="48" spans="1:36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</row>
    <row r="49" spans="1:36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</row>
    <row r="50" spans="1:36" x14ac:dyDescent="0.15">
      <c r="A50" s="63"/>
      <c r="B50" s="164"/>
      <c r="C50" s="164"/>
      <c r="D50" s="164"/>
      <c r="E50" s="220" t="s">
        <v>31</v>
      </c>
      <c r="F50" s="220"/>
      <c r="G50" s="220"/>
      <c r="H50" s="220"/>
      <c r="I50" s="220"/>
      <c r="J50" s="220"/>
      <c r="K50" s="220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</row>
    <row r="51" spans="1:36" x14ac:dyDescent="0.1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</row>
    <row r="52" spans="1:36" x14ac:dyDescent="0.15">
      <c r="A52" s="63"/>
      <c r="B52" s="64"/>
      <c r="C52" s="64"/>
      <c r="D52" s="64"/>
      <c r="E52" s="220" t="s">
        <v>32</v>
      </c>
      <c r="F52" s="220"/>
      <c r="G52" s="220"/>
      <c r="H52" s="220"/>
      <c r="I52" s="220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</row>
    <row r="53" spans="1:36" x14ac:dyDescent="0.1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</row>
    <row r="54" spans="1:36" x14ac:dyDescent="0.15">
      <c r="A54" s="63"/>
      <c r="B54" s="65"/>
      <c r="C54" s="65"/>
      <c r="D54" s="65"/>
      <c r="E54" s="220" t="s">
        <v>33</v>
      </c>
      <c r="F54" s="220"/>
      <c r="G54" s="220"/>
      <c r="H54" s="220"/>
      <c r="I54" s="220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</row>
  </sheetData>
  <mergeCells count="321">
    <mergeCell ref="A1:AJ2"/>
    <mergeCell ref="A3:D3"/>
    <mergeCell ref="E3:I3"/>
    <mergeCell ref="J3:K3"/>
    <mergeCell ref="L3:V3"/>
    <mergeCell ref="W3:Z3"/>
    <mergeCell ref="AA3:AC3"/>
    <mergeCell ref="AD3:AF3"/>
    <mergeCell ref="AG3:AJ3"/>
    <mergeCell ref="AA4:AC4"/>
    <mergeCell ref="AD4:AF4"/>
    <mergeCell ref="AG4:AJ4"/>
    <mergeCell ref="A5:D7"/>
    <mergeCell ref="E5:I7"/>
    <mergeCell ref="J5:K5"/>
    <mergeCell ref="L5:O5"/>
    <mergeCell ref="S5:V5"/>
    <mergeCell ref="W5:Z5"/>
    <mergeCell ref="AA5:AC5"/>
    <mergeCell ref="A4:D4"/>
    <mergeCell ref="E4:I4"/>
    <mergeCell ref="J4:K4"/>
    <mergeCell ref="L4:O4"/>
    <mergeCell ref="S4:V4"/>
    <mergeCell ref="W4:Z4"/>
    <mergeCell ref="AD5:AF5"/>
    <mergeCell ref="AG5:AJ7"/>
    <mergeCell ref="J6:K6"/>
    <mergeCell ref="L6:O6"/>
    <mergeCell ref="S6:V6"/>
    <mergeCell ref="W6:Z6"/>
    <mergeCell ref="AA6:AC6"/>
    <mergeCell ref="AD6:AF6"/>
    <mergeCell ref="J7:K7"/>
    <mergeCell ref="L7:O7"/>
    <mergeCell ref="S7:V7"/>
    <mergeCell ref="W7:Z7"/>
    <mergeCell ref="AA7:AC7"/>
    <mergeCell ref="AD7:AF7"/>
    <mergeCell ref="A8:D10"/>
    <mergeCell ref="E8:I10"/>
    <mergeCell ref="J8:K8"/>
    <mergeCell ref="L8:O8"/>
    <mergeCell ref="S8:V8"/>
    <mergeCell ref="W8:Z8"/>
    <mergeCell ref="W10:Z10"/>
    <mergeCell ref="AA10:AC10"/>
    <mergeCell ref="AD10:AF10"/>
    <mergeCell ref="A11:D13"/>
    <mergeCell ref="E11:I13"/>
    <mergeCell ref="J11:K11"/>
    <mergeCell ref="L11:O11"/>
    <mergeCell ref="S11:V11"/>
    <mergeCell ref="AA8:AC8"/>
    <mergeCell ref="AD8:AF8"/>
    <mergeCell ref="AG8:AJ10"/>
    <mergeCell ref="J9:K9"/>
    <mergeCell ref="L9:O9"/>
    <mergeCell ref="S9:V9"/>
    <mergeCell ref="W9:Z9"/>
    <mergeCell ref="AA9:AC9"/>
    <mergeCell ref="AD9:AF9"/>
    <mergeCell ref="J10:K10"/>
    <mergeCell ref="AG11:AJ13"/>
    <mergeCell ref="J12:K12"/>
    <mergeCell ref="L12:O12"/>
    <mergeCell ref="S12:V12"/>
    <mergeCell ref="W12:Z12"/>
    <mergeCell ref="AA12:AC12"/>
    <mergeCell ref="AD12:AF12"/>
    <mergeCell ref="L10:O10"/>
    <mergeCell ref="S10:V10"/>
    <mergeCell ref="W11:Z11"/>
    <mergeCell ref="AA11:AC11"/>
    <mergeCell ref="AD11:AF11"/>
    <mergeCell ref="J13:K13"/>
    <mergeCell ref="L13:O13"/>
    <mergeCell ref="S13:V13"/>
    <mergeCell ref="W13:Z13"/>
    <mergeCell ref="AA13:AC13"/>
    <mergeCell ref="AD13:AF13"/>
    <mergeCell ref="AG14:AJ16"/>
    <mergeCell ref="J15:K15"/>
    <mergeCell ref="L15:O15"/>
    <mergeCell ref="S15:V15"/>
    <mergeCell ref="W15:Z15"/>
    <mergeCell ref="AA15:AC15"/>
    <mergeCell ref="AD15:AF15"/>
    <mergeCell ref="J16:K16"/>
    <mergeCell ref="J14:K14"/>
    <mergeCell ref="L14:O14"/>
    <mergeCell ref="S14:V14"/>
    <mergeCell ref="W14:Z14"/>
    <mergeCell ref="L16:O16"/>
    <mergeCell ref="S16:V16"/>
    <mergeCell ref="W16:Z16"/>
    <mergeCell ref="AA16:AC16"/>
    <mergeCell ref="AD16:AF16"/>
    <mergeCell ref="A17:D19"/>
    <mergeCell ref="E17:I19"/>
    <mergeCell ref="J17:K17"/>
    <mergeCell ref="L17:O17"/>
    <mergeCell ref="S17:V17"/>
    <mergeCell ref="W17:Z17"/>
    <mergeCell ref="AA17:AC17"/>
    <mergeCell ref="AD17:AF17"/>
    <mergeCell ref="A14:D16"/>
    <mergeCell ref="E14:I16"/>
    <mergeCell ref="AA14:AC14"/>
    <mergeCell ref="AD14:AF14"/>
    <mergeCell ref="AG17:AJ19"/>
    <mergeCell ref="J18:K18"/>
    <mergeCell ref="L18:O18"/>
    <mergeCell ref="S18:V18"/>
    <mergeCell ref="W18:Z18"/>
    <mergeCell ref="AA18:AC18"/>
    <mergeCell ref="AD18:AF18"/>
    <mergeCell ref="J19:K19"/>
    <mergeCell ref="L19:O19"/>
    <mergeCell ref="S19:V19"/>
    <mergeCell ref="W19:Z19"/>
    <mergeCell ref="AA19:AC19"/>
    <mergeCell ref="AD19:AF19"/>
    <mergeCell ref="A20:D22"/>
    <mergeCell ref="E20:I22"/>
    <mergeCell ref="J20:K20"/>
    <mergeCell ref="L20:O20"/>
    <mergeCell ref="S20:V20"/>
    <mergeCell ref="W20:Z20"/>
    <mergeCell ref="AA20:AC20"/>
    <mergeCell ref="AD20:AF20"/>
    <mergeCell ref="AG20:AJ22"/>
    <mergeCell ref="J21:K21"/>
    <mergeCell ref="L21:O21"/>
    <mergeCell ref="S21:V21"/>
    <mergeCell ref="W21:Z21"/>
    <mergeCell ref="AA21:AC21"/>
    <mergeCell ref="AD21:AF21"/>
    <mergeCell ref="J22:K22"/>
    <mergeCell ref="L22:O22"/>
    <mergeCell ref="S22:V22"/>
    <mergeCell ref="W22:Z22"/>
    <mergeCell ref="AA22:AC22"/>
    <mergeCell ref="AD22:AF22"/>
    <mergeCell ref="A23:D26"/>
    <mergeCell ref="E23:I26"/>
    <mergeCell ref="J23:K23"/>
    <mergeCell ref="L23:O23"/>
    <mergeCell ref="S23:V23"/>
    <mergeCell ref="W23:Z23"/>
    <mergeCell ref="A27:D29"/>
    <mergeCell ref="E27:I29"/>
    <mergeCell ref="J27:K27"/>
    <mergeCell ref="L27:O27"/>
    <mergeCell ref="S27:V27"/>
    <mergeCell ref="AA23:AC23"/>
    <mergeCell ref="AD23:AF23"/>
    <mergeCell ref="AG23:AJ26"/>
    <mergeCell ref="J24:K24"/>
    <mergeCell ref="L24:O24"/>
    <mergeCell ref="S24:V24"/>
    <mergeCell ref="W24:Z24"/>
    <mergeCell ref="AA24:AC24"/>
    <mergeCell ref="AD24:AF24"/>
    <mergeCell ref="J25:K25"/>
    <mergeCell ref="L25:O25"/>
    <mergeCell ref="S25:V25"/>
    <mergeCell ref="W25:Z25"/>
    <mergeCell ref="AA25:AC25"/>
    <mergeCell ref="AD25:AF25"/>
    <mergeCell ref="J26:K26"/>
    <mergeCell ref="L26:O26"/>
    <mergeCell ref="S26:V26"/>
    <mergeCell ref="W26:Z26"/>
    <mergeCell ref="AA26:AC26"/>
    <mergeCell ref="AD26:AF26"/>
    <mergeCell ref="AG27:AJ29"/>
    <mergeCell ref="J28:K28"/>
    <mergeCell ref="L28:O28"/>
    <mergeCell ref="S28:V28"/>
    <mergeCell ref="W28:Z28"/>
    <mergeCell ref="AA28:AC28"/>
    <mergeCell ref="AD28:AF28"/>
    <mergeCell ref="J29:K29"/>
    <mergeCell ref="L29:O29"/>
    <mergeCell ref="S29:V29"/>
    <mergeCell ref="W29:Z29"/>
    <mergeCell ref="AA29:AC29"/>
    <mergeCell ref="AD29:AF29"/>
    <mergeCell ref="W27:Z27"/>
    <mergeCell ref="AA27:AC27"/>
    <mergeCell ref="AD27:AF27"/>
    <mergeCell ref="AG30:AJ32"/>
    <mergeCell ref="J31:K31"/>
    <mergeCell ref="L31:O31"/>
    <mergeCell ref="S31:V31"/>
    <mergeCell ref="W31:Z31"/>
    <mergeCell ref="AA31:AC31"/>
    <mergeCell ref="AD31:AF31"/>
    <mergeCell ref="J32:K32"/>
    <mergeCell ref="J30:K30"/>
    <mergeCell ref="L30:O30"/>
    <mergeCell ref="S30:V30"/>
    <mergeCell ref="W30:Z30"/>
    <mergeCell ref="L32:O32"/>
    <mergeCell ref="S32:V32"/>
    <mergeCell ref="W32:Z32"/>
    <mergeCell ref="AA32:AC32"/>
    <mergeCell ref="AD32:AF32"/>
    <mergeCell ref="A33:D35"/>
    <mergeCell ref="E33:I35"/>
    <mergeCell ref="J33:K33"/>
    <mergeCell ref="L33:O33"/>
    <mergeCell ref="S33:V33"/>
    <mergeCell ref="W33:Z33"/>
    <mergeCell ref="AA33:AC33"/>
    <mergeCell ref="AD33:AF33"/>
    <mergeCell ref="A30:D32"/>
    <mergeCell ref="E30:I32"/>
    <mergeCell ref="AA30:AC30"/>
    <mergeCell ref="AD30:AF30"/>
    <mergeCell ref="AG33:AJ35"/>
    <mergeCell ref="J34:K34"/>
    <mergeCell ref="L34:O34"/>
    <mergeCell ref="S34:V34"/>
    <mergeCell ref="W34:Z34"/>
    <mergeCell ref="AA34:AC34"/>
    <mergeCell ref="AD34:AF34"/>
    <mergeCell ref="J35:K35"/>
    <mergeCell ref="L35:O35"/>
    <mergeCell ref="S35:V35"/>
    <mergeCell ref="W35:Z35"/>
    <mergeCell ref="AA35:AC35"/>
    <mergeCell ref="AD35:AF35"/>
    <mergeCell ref="A36:D38"/>
    <mergeCell ref="E36:I38"/>
    <mergeCell ref="J36:K36"/>
    <mergeCell ref="L36:O36"/>
    <mergeCell ref="S36:V36"/>
    <mergeCell ref="W36:Z36"/>
    <mergeCell ref="AA36:AC36"/>
    <mergeCell ref="AD36:AF36"/>
    <mergeCell ref="AG36:AJ38"/>
    <mergeCell ref="J37:K37"/>
    <mergeCell ref="L37:O37"/>
    <mergeCell ref="S37:V37"/>
    <mergeCell ref="W37:Z37"/>
    <mergeCell ref="AA37:AC37"/>
    <mergeCell ref="AD37:AF37"/>
    <mergeCell ref="J38:K38"/>
    <mergeCell ref="L38:O38"/>
    <mergeCell ref="S38:V38"/>
    <mergeCell ref="W38:Z38"/>
    <mergeCell ref="AA38:AC38"/>
    <mergeCell ref="AD38:AF38"/>
    <mergeCell ref="A42:D44"/>
    <mergeCell ref="E42:I44"/>
    <mergeCell ref="J42:K42"/>
    <mergeCell ref="L42:O42"/>
    <mergeCell ref="S42:V42"/>
    <mergeCell ref="AA39:AC39"/>
    <mergeCell ref="AD39:AF39"/>
    <mergeCell ref="AG39:AJ41"/>
    <mergeCell ref="J40:K40"/>
    <mergeCell ref="L40:O40"/>
    <mergeCell ref="S40:V40"/>
    <mergeCell ref="W40:Z40"/>
    <mergeCell ref="AA40:AC40"/>
    <mergeCell ref="AD40:AF40"/>
    <mergeCell ref="J41:K41"/>
    <mergeCell ref="A39:D41"/>
    <mergeCell ref="E39:I41"/>
    <mergeCell ref="J39:K39"/>
    <mergeCell ref="L39:O39"/>
    <mergeCell ref="S39:V39"/>
    <mergeCell ref="W39:Z39"/>
    <mergeCell ref="AG42:AJ44"/>
    <mergeCell ref="J43:K43"/>
    <mergeCell ref="L43:O43"/>
    <mergeCell ref="S43:V43"/>
    <mergeCell ref="W43:Z43"/>
    <mergeCell ref="AA43:AC43"/>
    <mergeCell ref="AD43:AF43"/>
    <mergeCell ref="L41:O41"/>
    <mergeCell ref="S41:V41"/>
    <mergeCell ref="W41:Z41"/>
    <mergeCell ref="AA41:AC41"/>
    <mergeCell ref="AD41:AF41"/>
    <mergeCell ref="W42:Z42"/>
    <mergeCell ref="AA42:AC42"/>
    <mergeCell ref="AD42:AF42"/>
    <mergeCell ref="A45:D47"/>
    <mergeCell ref="E45:I47"/>
    <mergeCell ref="J45:K45"/>
    <mergeCell ref="L45:O45"/>
    <mergeCell ref="S45:V45"/>
    <mergeCell ref="W45:Z45"/>
    <mergeCell ref="L47:O47"/>
    <mergeCell ref="S47:V47"/>
    <mergeCell ref="W47:Z47"/>
    <mergeCell ref="AG45:AJ47"/>
    <mergeCell ref="J46:K46"/>
    <mergeCell ref="L46:O46"/>
    <mergeCell ref="S46:V46"/>
    <mergeCell ref="W46:Z46"/>
    <mergeCell ref="AA46:AC46"/>
    <mergeCell ref="AD46:AF46"/>
    <mergeCell ref="J47:K47"/>
    <mergeCell ref="AA47:AC47"/>
    <mergeCell ref="AD47:AF47"/>
    <mergeCell ref="E50:K50"/>
    <mergeCell ref="E52:I52"/>
    <mergeCell ref="E54:I54"/>
    <mergeCell ref="AA45:AC45"/>
    <mergeCell ref="AD45:AF45"/>
    <mergeCell ref="J44:K44"/>
    <mergeCell ref="L44:O44"/>
    <mergeCell ref="S44:V44"/>
    <mergeCell ref="W44:Z44"/>
    <mergeCell ref="AA44:AC44"/>
    <mergeCell ref="AD44:AF44"/>
  </mergeCells>
  <phoneticPr fontId="2"/>
  <pageMargins left="0.7" right="0.7" top="0.75" bottom="0.75" header="0.3" footer="0.3"/>
  <pageSetup paperSize="9" scale="67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133"/>
  <sheetViews>
    <sheetView topLeftCell="A4" zoomScale="75" zoomScaleNormal="75" workbookViewId="0">
      <selection activeCell="B27" sqref="B27:AT29"/>
    </sheetView>
  </sheetViews>
  <sheetFormatPr defaultColWidth="9" defaultRowHeight="13.5" x14ac:dyDescent="0.15"/>
  <cols>
    <col min="1" max="1" width="3.5" style="22" customWidth="1"/>
    <col min="2" max="2" width="20.875" style="22" customWidth="1"/>
    <col min="3" max="50" width="2.625" style="30" customWidth="1"/>
    <col min="51" max="54" width="2.625" style="22" customWidth="1"/>
    <col min="55" max="16384" width="9" style="22"/>
  </cols>
  <sheetData>
    <row r="1" spans="1:53" ht="24" x14ac:dyDescent="0.15">
      <c r="A1" s="492" t="s">
        <v>139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110"/>
      <c r="AR1" s="110"/>
      <c r="AS1" s="110"/>
      <c r="AT1" s="110"/>
      <c r="AU1" s="110"/>
      <c r="AV1" s="110"/>
      <c r="AW1" s="110"/>
      <c r="AX1" s="110"/>
      <c r="AY1" s="42"/>
      <c r="AZ1" s="42"/>
      <c r="BA1" s="42"/>
    </row>
    <row r="2" spans="1:53" x14ac:dyDescent="0.1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</row>
    <row r="3" spans="1:53" ht="21.75" thickBot="1" x14ac:dyDescent="0.2">
      <c r="A3" s="23"/>
      <c r="B3" s="4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</row>
    <row r="4" spans="1:53" ht="13.5" customHeight="1" x14ac:dyDescent="0.15">
      <c r="A4" s="493" t="s">
        <v>12</v>
      </c>
      <c r="B4" s="494"/>
      <c r="C4" s="25"/>
      <c r="D4" s="455">
        <f>IF(A6="","",A6)</f>
        <v>1</v>
      </c>
      <c r="E4" s="455"/>
      <c r="F4" s="26"/>
      <c r="G4" s="18"/>
      <c r="H4" s="455">
        <f>IF(A9="","",A9)</f>
        <v>2</v>
      </c>
      <c r="I4" s="455"/>
      <c r="J4" s="26"/>
      <c r="K4" s="18"/>
      <c r="L4" s="455">
        <f>IF(A12="","",A12)</f>
        <v>3</v>
      </c>
      <c r="M4" s="455"/>
      <c r="N4" s="26"/>
      <c r="O4" s="18"/>
      <c r="P4" s="455">
        <f>IF(A15="","",A15)</f>
        <v>4</v>
      </c>
      <c r="Q4" s="455"/>
      <c r="R4" s="26"/>
      <c r="S4" s="18"/>
      <c r="T4" s="455">
        <f>IF(A18="","",A18)</f>
        <v>5</v>
      </c>
      <c r="U4" s="455"/>
      <c r="V4" s="26"/>
      <c r="W4" s="18"/>
      <c r="X4" s="455">
        <f>IF(A21="","",A21)</f>
        <v>6</v>
      </c>
      <c r="Y4" s="455"/>
      <c r="Z4" s="26"/>
      <c r="AA4" s="18"/>
      <c r="AB4" s="455">
        <f>IF(A24="","",A24)</f>
        <v>7</v>
      </c>
      <c r="AC4" s="455"/>
      <c r="AD4" s="26"/>
      <c r="AE4" s="18"/>
      <c r="AF4" s="455">
        <f>IF(A27="","",A27)</f>
        <v>8</v>
      </c>
      <c r="AG4" s="455"/>
      <c r="AH4" s="26"/>
      <c r="AI4" s="18"/>
      <c r="AJ4" s="455">
        <f>IF(A30="","",A30)</f>
        <v>9</v>
      </c>
      <c r="AK4" s="455"/>
      <c r="AL4" s="26"/>
      <c r="AM4" s="18"/>
      <c r="AN4" s="455">
        <f>IF(A33="","",A33)</f>
        <v>10</v>
      </c>
      <c r="AO4" s="455"/>
      <c r="AP4" s="26"/>
      <c r="AQ4" s="18"/>
      <c r="AR4" s="455">
        <f>IF(A36="","",A36)</f>
        <v>11</v>
      </c>
      <c r="AS4" s="455"/>
      <c r="AT4" s="144"/>
      <c r="AU4" s="125"/>
      <c r="AV4" s="540" t="str">
        <f>IF(E36="","",E36)</f>
        <v/>
      </c>
      <c r="AW4" s="540"/>
      <c r="AX4" s="134"/>
    </row>
    <row r="5" spans="1:53" ht="20.100000000000001" customHeight="1" thickBot="1" x14ac:dyDescent="0.2">
      <c r="A5" s="495"/>
      <c r="B5" s="496"/>
      <c r="C5" s="497" t="str">
        <f>IF(B6="","",B6)</f>
        <v>FC DIVINE　Ａ</v>
      </c>
      <c r="D5" s="447"/>
      <c r="E5" s="447"/>
      <c r="F5" s="447"/>
      <c r="G5" s="446" t="str">
        <f>IF(B9="","",B9)</f>
        <v>尾張FC　A</v>
      </c>
      <c r="H5" s="447"/>
      <c r="I5" s="447"/>
      <c r="J5" s="447"/>
      <c r="K5" s="446" t="str">
        <f>IF(B12="","",B12)</f>
        <v>FC市江</v>
      </c>
      <c r="L5" s="447"/>
      <c r="M5" s="447"/>
      <c r="N5" s="447"/>
      <c r="O5" s="446" t="str">
        <f>IF(B15="","",B15)</f>
        <v>SAKURA　FC</v>
      </c>
      <c r="P5" s="447"/>
      <c r="Q5" s="447"/>
      <c r="R5" s="447"/>
      <c r="S5" s="446" t="str">
        <f>IF(B18="","",B18)</f>
        <v>クレバーフット</v>
      </c>
      <c r="T5" s="447"/>
      <c r="U5" s="447"/>
      <c r="V5" s="447"/>
      <c r="W5" s="446" t="str">
        <f>IF(B21="","",B21)</f>
        <v>Livent</v>
      </c>
      <c r="X5" s="447"/>
      <c r="Y5" s="447"/>
      <c r="Z5" s="447"/>
      <c r="AA5" s="446" t="str">
        <f>IF(B24="","",B24)</f>
        <v>モノリスＦＣ</v>
      </c>
      <c r="AB5" s="447"/>
      <c r="AC5" s="447"/>
      <c r="AD5" s="447"/>
      <c r="AE5" s="446" t="str">
        <f>IF(B27="","",B27)</f>
        <v>尾西FC　B</v>
      </c>
      <c r="AF5" s="447"/>
      <c r="AG5" s="447"/>
      <c r="AH5" s="447"/>
      <c r="AI5" s="446" t="str">
        <f>IF(B30="","",B30)</f>
        <v>犬山クラブ　B</v>
      </c>
      <c r="AJ5" s="447"/>
      <c r="AK5" s="447"/>
      <c r="AL5" s="447"/>
      <c r="AM5" s="446" t="str">
        <f>IF(B33="","",B33)</f>
        <v>愛知FC一宮 A</v>
      </c>
      <c r="AN5" s="447"/>
      <c r="AO5" s="447"/>
      <c r="AP5" s="447"/>
      <c r="AQ5" s="446" t="str">
        <f>IF(B36="","",B36)</f>
        <v>尾張ＦＣ　Ｂ</v>
      </c>
      <c r="AR5" s="447"/>
      <c r="AS5" s="447"/>
      <c r="AT5" s="448"/>
      <c r="AU5" s="541" t="str">
        <f>IF(F36="","",F36)</f>
        <v/>
      </c>
      <c r="AV5" s="541"/>
      <c r="AW5" s="541"/>
      <c r="AX5" s="542"/>
    </row>
    <row r="6" spans="1:53" ht="13.5" customHeight="1" x14ac:dyDescent="0.15">
      <c r="A6" s="485">
        <v>1</v>
      </c>
      <c r="B6" s="486" t="str">
        <f>IF(組み分け!B5="","",組み分け!B5)</f>
        <v>FC DIVINE　Ａ</v>
      </c>
      <c r="C6" s="487"/>
      <c r="D6" s="488"/>
      <c r="E6" s="488"/>
      <c r="F6" s="489"/>
      <c r="G6" s="500">
        <v>45431</v>
      </c>
      <c r="H6" s="501"/>
      <c r="I6" s="501"/>
      <c r="J6" s="502"/>
      <c r="K6" s="449"/>
      <c r="L6" s="450"/>
      <c r="M6" s="450"/>
      <c r="N6" s="451"/>
      <c r="O6" s="509">
        <v>45424</v>
      </c>
      <c r="P6" s="510"/>
      <c r="Q6" s="510"/>
      <c r="R6" s="511"/>
      <c r="S6" s="469">
        <v>45389</v>
      </c>
      <c r="T6" s="450"/>
      <c r="U6" s="450"/>
      <c r="V6" s="451"/>
      <c r="W6" s="500">
        <v>45431</v>
      </c>
      <c r="X6" s="501"/>
      <c r="Y6" s="501"/>
      <c r="Z6" s="502"/>
      <c r="AA6" s="449"/>
      <c r="AB6" s="450"/>
      <c r="AC6" s="450"/>
      <c r="AD6" s="451"/>
      <c r="AE6" s="469">
        <v>45389</v>
      </c>
      <c r="AF6" s="450"/>
      <c r="AG6" s="450"/>
      <c r="AH6" s="451"/>
      <c r="AI6" s="469">
        <v>45403</v>
      </c>
      <c r="AJ6" s="450"/>
      <c r="AK6" s="450"/>
      <c r="AL6" s="450"/>
      <c r="AM6" s="469">
        <v>45403</v>
      </c>
      <c r="AN6" s="470"/>
      <c r="AO6" s="470"/>
      <c r="AP6" s="471"/>
      <c r="AQ6" s="469"/>
      <c r="AR6" s="450"/>
      <c r="AS6" s="450"/>
      <c r="AT6" s="451"/>
      <c r="AU6" s="543"/>
      <c r="AV6" s="543"/>
      <c r="AW6" s="543"/>
      <c r="AX6" s="544"/>
    </row>
    <row r="7" spans="1:53" ht="13.5" customHeight="1" x14ac:dyDescent="0.15">
      <c r="A7" s="432"/>
      <c r="B7" s="434"/>
      <c r="C7" s="490"/>
      <c r="D7" s="423"/>
      <c r="E7" s="423"/>
      <c r="F7" s="424"/>
      <c r="G7" s="508" t="s">
        <v>209</v>
      </c>
      <c r="H7" s="476"/>
      <c r="I7" s="476"/>
      <c r="J7" s="477"/>
      <c r="K7" s="452"/>
      <c r="L7" s="453"/>
      <c r="M7" s="453"/>
      <c r="N7" s="454"/>
      <c r="O7" s="478" t="s">
        <v>198</v>
      </c>
      <c r="P7" s="476"/>
      <c r="Q7" s="476"/>
      <c r="R7" s="477"/>
      <c r="S7" s="452" t="s">
        <v>201</v>
      </c>
      <c r="T7" s="453"/>
      <c r="U7" s="453"/>
      <c r="V7" s="454"/>
      <c r="W7" s="508" t="s">
        <v>209</v>
      </c>
      <c r="X7" s="476"/>
      <c r="Y7" s="476"/>
      <c r="Z7" s="477"/>
      <c r="AA7" s="452"/>
      <c r="AB7" s="453"/>
      <c r="AC7" s="453"/>
      <c r="AD7" s="454"/>
      <c r="AE7" s="452" t="s">
        <v>201</v>
      </c>
      <c r="AF7" s="453"/>
      <c r="AG7" s="453"/>
      <c r="AH7" s="454"/>
      <c r="AI7" s="452" t="s">
        <v>202</v>
      </c>
      <c r="AJ7" s="453"/>
      <c r="AK7" s="453"/>
      <c r="AL7" s="453"/>
      <c r="AM7" s="452" t="s">
        <v>202</v>
      </c>
      <c r="AN7" s="453"/>
      <c r="AO7" s="453"/>
      <c r="AP7" s="454"/>
      <c r="AQ7" s="452"/>
      <c r="AR7" s="453"/>
      <c r="AS7" s="453"/>
      <c r="AT7" s="454"/>
      <c r="AU7" s="545"/>
      <c r="AV7" s="545"/>
      <c r="AW7" s="545"/>
      <c r="AX7" s="546"/>
    </row>
    <row r="8" spans="1:53" ht="20.100000000000001" customHeight="1" x14ac:dyDescent="0.15">
      <c r="A8" s="437"/>
      <c r="B8" s="434"/>
      <c r="C8" s="491"/>
      <c r="D8" s="429"/>
      <c r="E8" s="429"/>
      <c r="F8" s="479"/>
      <c r="G8" s="37"/>
      <c r="H8" s="38"/>
      <c r="I8" s="38"/>
      <c r="J8" s="39"/>
      <c r="K8" s="37"/>
      <c r="L8" s="38"/>
      <c r="M8" s="38"/>
      <c r="N8" s="38"/>
      <c r="O8" s="37"/>
      <c r="P8" s="38"/>
      <c r="Q8" s="38"/>
      <c r="R8" s="38"/>
      <c r="S8" s="37"/>
      <c r="T8" s="38"/>
      <c r="U8" s="38"/>
      <c r="V8" s="38"/>
      <c r="W8" s="37"/>
      <c r="X8" s="38"/>
      <c r="Y8" s="38"/>
      <c r="Z8" s="38"/>
      <c r="AA8" s="37"/>
      <c r="AB8" s="38"/>
      <c r="AC8" s="38"/>
      <c r="AD8" s="38"/>
      <c r="AE8" s="37"/>
      <c r="AF8" s="38"/>
      <c r="AG8" s="38"/>
      <c r="AH8" s="38"/>
      <c r="AI8" s="37"/>
      <c r="AJ8" s="38"/>
      <c r="AK8" s="38"/>
      <c r="AL8" s="38"/>
      <c r="AM8" s="37"/>
      <c r="AN8" s="38"/>
      <c r="AO8" s="38"/>
      <c r="AP8" s="38"/>
      <c r="AQ8" s="37"/>
      <c r="AR8" s="38"/>
      <c r="AS8" s="38"/>
      <c r="AT8" s="39"/>
      <c r="AU8" s="135"/>
      <c r="AV8" s="135"/>
      <c r="AW8" s="135"/>
      <c r="AX8" s="136"/>
    </row>
    <row r="9" spans="1:53" ht="13.5" customHeight="1" x14ac:dyDescent="0.15">
      <c r="A9" s="431">
        <v>2</v>
      </c>
      <c r="B9" s="434" t="str">
        <f>IF(組み分け!B6="","",組み分け!B6)</f>
        <v>尾張FC　A</v>
      </c>
      <c r="C9" s="500">
        <v>45431</v>
      </c>
      <c r="D9" s="501"/>
      <c r="E9" s="501"/>
      <c r="F9" s="502"/>
      <c r="G9" s="423"/>
      <c r="H9" s="423"/>
      <c r="I9" s="423"/>
      <c r="J9" s="424"/>
      <c r="K9" s="467">
        <v>45403</v>
      </c>
      <c r="L9" s="417"/>
      <c r="M9" s="417"/>
      <c r="N9" s="418"/>
      <c r="O9" s="504"/>
      <c r="P9" s="505"/>
      <c r="Q9" s="505"/>
      <c r="R9" s="506"/>
      <c r="S9" s="416"/>
      <c r="T9" s="417"/>
      <c r="U9" s="417"/>
      <c r="V9" s="418"/>
      <c r="W9" s="500">
        <v>45431</v>
      </c>
      <c r="X9" s="501"/>
      <c r="Y9" s="501"/>
      <c r="Z9" s="502"/>
      <c r="AA9" s="438">
        <v>45396</v>
      </c>
      <c r="AB9" s="439"/>
      <c r="AC9" s="439"/>
      <c r="AD9" s="498"/>
      <c r="AE9" s="467"/>
      <c r="AF9" s="417"/>
      <c r="AG9" s="417"/>
      <c r="AH9" s="418"/>
      <c r="AI9" s="438">
        <v>45396</v>
      </c>
      <c r="AJ9" s="439"/>
      <c r="AK9" s="439"/>
      <c r="AL9" s="498"/>
      <c r="AM9" s="416"/>
      <c r="AN9" s="417"/>
      <c r="AO9" s="417"/>
      <c r="AP9" s="417"/>
      <c r="AQ9" s="467">
        <v>45403</v>
      </c>
      <c r="AR9" s="417"/>
      <c r="AS9" s="417"/>
      <c r="AT9" s="418"/>
      <c r="AU9" s="547"/>
      <c r="AV9" s="547"/>
      <c r="AW9" s="547"/>
      <c r="AX9" s="548"/>
    </row>
    <row r="10" spans="1:53" ht="13.5" customHeight="1" x14ac:dyDescent="0.15">
      <c r="A10" s="432"/>
      <c r="B10" s="434"/>
      <c r="C10" s="508" t="s">
        <v>209</v>
      </c>
      <c r="D10" s="476"/>
      <c r="E10" s="476"/>
      <c r="F10" s="477"/>
      <c r="G10" s="423"/>
      <c r="H10" s="423"/>
      <c r="I10" s="423"/>
      <c r="J10" s="424"/>
      <c r="K10" s="413" t="s">
        <v>203</v>
      </c>
      <c r="L10" s="414"/>
      <c r="M10" s="414"/>
      <c r="N10" s="415"/>
      <c r="O10" s="512"/>
      <c r="P10" s="513"/>
      <c r="Q10" s="513"/>
      <c r="R10" s="514"/>
      <c r="S10" s="413"/>
      <c r="T10" s="414"/>
      <c r="U10" s="414"/>
      <c r="V10" s="415"/>
      <c r="W10" s="508" t="s">
        <v>209</v>
      </c>
      <c r="X10" s="476"/>
      <c r="Y10" s="476"/>
      <c r="Z10" s="477"/>
      <c r="AA10" s="440" t="s">
        <v>202</v>
      </c>
      <c r="AB10" s="441"/>
      <c r="AC10" s="441"/>
      <c r="AD10" s="507"/>
      <c r="AE10" s="413"/>
      <c r="AF10" s="414"/>
      <c r="AG10" s="414"/>
      <c r="AH10" s="415"/>
      <c r="AI10" s="440" t="s">
        <v>202</v>
      </c>
      <c r="AJ10" s="441"/>
      <c r="AK10" s="441"/>
      <c r="AL10" s="507"/>
      <c r="AM10" s="413"/>
      <c r="AN10" s="414"/>
      <c r="AO10" s="414"/>
      <c r="AP10" s="414"/>
      <c r="AQ10" s="413" t="s">
        <v>203</v>
      </c>
      <c r="AR10" s="414"/>
      <c r="AS10" s="414"/>
      <c r="AT10" s="415"/>
      <c r="AU10" s="549"/>
      <c r="AV10" s="549"/>
      <c r="AW10" s="549"/>
      <c r="AX10" s="550"/>
    </row>
    <row r="11" spans="1:53" ht="20.100000000000001" customHeight="1" x14ac:dyDescent="0.15">
      <c r="A11" s="437"/>
      <c r="B11" s="434"/>
      <c r="C11" s="40"/>
      <c r="D11" s="38"/>
      <c r="E11" s="38"/>
      <c r="F11" s="39"/>
      <c r="G11" s="429"/>
      <c r="H11" s="429"/>
      <c r="I11" s="429"/>
      <c r="J11" s="479"/>
      <c r="K11" s="37"/>
      <c r="L11" s="38"/>
      <c r="M11" s="38"/>
      <c r="N11" s="39"/>
      <c r="O11" s="37"/>
      <c r="P11" s="38"/>
      <c r="Q11" s="38"/>
      <c r="R11" s="38"/>
      <c r="S11" s="37"/>
      <c r="T11" s="38"/>
      <c r="U11" s="38"/>
      <c r="V11" s="38"/>
      <c r="W11" s="37"/>
      <c r="X11" s="38"/>
      <c r="Y11" s="38"/>
      <c r="Z11" s="38"/>
      <c r="AA11" s="37"/>
      <c r="AB11" s="38"/>
      <c r="AC11" s="38"/>
      <c r="AD11" s="38"/>
      <c r="AE11" s="37"/>
      <c r="AF11" s="38"/>
      <c r="AG11" s="38"/>
      <c r="AH11" s="38"/>
      <c r="AI11" s="37"/>
      <c r="AJ11" s="38"/>
      <c r="AK11" s="38"/>
      <c r="AL11" s="38"/>
      <c r="AM11" s="37"/>
      <c r="AN11" s="38"/>
      <c r="AO11" s="38"/>
      <c r="AP11" s="38"/>
      <c r="AQ11" s="37"/>
      <c r="AR11" s="38"/>
      <c r="AS11" s="38"/>
      <c r="AT11" s="39"/>
      <c r="AU11" s="135"/>
      <c r="AV11" s="135"/>
      <c r="AW11" s="135"/>
      <c r="AX11" s="136"/>
    </row>
    <row r="12" spans="1:53" ht="13.5" customHeight="1" x14ac:dyDescent="0.15">
      <c r="A12" s="431">
        <v>3</v>
      </c>
      <c r="B12" s="434" t="str">
        <f>IF(組み分け!B7="","",組み分け!B7)</f>
        <v>FC市江</v>
      </c>
      <c r="C12" s="436"/>
      <c r="D12" s="417"/>
      <c r="E12" s="417"/>
      <c r="F12" s="418"/>
      <c r="G12" s="467">
        <v>45403</v>
      </c>
      <c r="H12" s="417"/>
      <c r="I12" s="417"/>
      <c r="J12" s="418"/>
      <c r="K12" s="423"/>
      <c r="L12" s="423"/>
      <c r="M12" s="423"/>
      <c r="N12" s="424"/>
      <c r="O12" s="416"/>
      <c r="P12" s="417"/>
      <c r="Q12" s="417"/>
      <c r="R12" s="418"/>
      <c r="S12" s="442">
        <v>45431</v>
      </c>
      <c r="T12" s="443"/>
      <c r="U12" s="443"/>
      <c r="V12" s="499"/>
      <c r="W12" s="467">
        <v>45411</v>
      </c>
      <c r="X12" s="417"/>
      <c r="Y12" s="417"/>
      <c r="Z12" s="418"/>
      <c r="AA12" s="442">
        <v>45431</v>
      </c>
      <c r="AB12" s="443"/>
      <c r="AC12" s="443"/>
      <c r="AD12" s="499"/>
      <c r="AE12" s="467">
        <v>45411</v>
      </c>
      <c r="AF12" s="417"/>
      <c r="AG12" s="417"/>
      <c r="AH12" s="418"/>
      <c r="AI12" s="416"/>
      <c r="AJ12" s="417"/>
      <c r="AK12" s="417"/>
      <c r="AL12" s="417"/>
      <c r="AM12" s="467"/>
      <c r="AN12" s="417"/>
      <c r="AO12" s="417"/>
      <c r="AP12" s="418"/>
      <c r="AQ12" s="467">
        <v>45403</v>
      </c>
      <c r="AR12" s="417"/>
      <c r="AS12" s="417"/>
      <c r="AT12" s="418"/>
      <c r="AU12" s="547"/>
      <c r="AV12" s="547"/>
      <c r="AW12" s="547"/>
      <c r="AX12" s="548"/>
    </row>
    <row r="13" spans="1:53" ht="13.5" customHeight="1" x14ac:dyDescent="0.15">
      <c r="A13" s="432"/>
      <c r="B13" s="434"/>
      <c r="C13" s="430"/>
      <c r="D13" s="414"/>
      <c r="E13" s="414"/>
      <c r="F13" s="415"/>
      <c r="G13" s="413" t="s">
        <v>203</v>
      </c>
      <c r="H13" s="414"/>
      <c r="I13" s="414"/>
      <c r="J13" s="415"/>
      <c r="K13" s="423"/>
      <c r="L13" s="423"/>
      <c r="M13" s="423"/>
      <c r="N13" s="424"/>
      <c r="O13" s="413"/>
      <c r="P13" s="414"/>
      <c r="Q13" s="414"/>
      <c r="R13" s="415"/>
      <c r="S13" s="444" t="s">
        <v>203</v>
      </c>
      <c r="T13" s="445"/>
      <c r="U13" s="445"/>
      <c r="V13" s="503"/>
      <c r="W13" s="413" t="s">
        <v>203</v>
      </c>
      <c r="X13" s="414"/>
      <c r="Y13" s="414"/>
      <c r="Z13" s="415"/>
      <c r="AA13" s="444" t="s">
        <v>203</v>
      </c>
      <c r="AB13" s="445"/>
      <c r="AC13" s="445"/>
      <c r="AD13" s="503"/>
      <c r="AE13" s="413" t="s">
        <v>203</v>
      </c>
      <c r="AF13" s="414"/>
      <c r="AG13" s="414"/>
      <c r="AH13" s="415"/>
      <c r="AI13" s="413"/>
      <c r="AJ13" s="414"/>
      <c r="AK13" s="414"/>
      <c r="AL13" s="414"/>
      <c r="AM13" s="413"/>
      <c r="AN13" s="414"/>
      <c r="AO13" s="414"/>
      <c r="AP13" s="415"/>
      <c r="AQ13" s="413" t="s">
        <v>203</v>
      </c>
      <c r="AR13" s="414"/>
      <c r="AS13" s="414"/>
      <c r="AT13" s="415"/>
      <c r="AU13" s="549"/>
      <c r="AV13" s="549"/>
      <c r="AW13" s="549"/>
      <c r="AX13" s="550"/>
    </row>
    <row r="14" spans="1:53" ht="20.100000000000001" customHeight="1" x14ac:dyDescent="0.15">
      <c r="A14" s="437"/>
      <c r="B14" s="434"/>
      <c r="C14" s="40"/>
      <c r="D14" s="38"/>
      <c r="E14" s="38"/>
      <c r="F14" s="38"/>
      <c r="G14" s="37"/>
      <c r="H14" s="38"/>
      <c r="I14" s="38"/>
      <c r="J14" s="39"/>
      <c r="K14" s="429"/>
      <c r="L14" s="429"/>
      <c r="M14" s="429"/>
      <c r="N14" s="479"/>
      <c r="O14" s="37"/>
      <c r="P14" s="38"/>
      <c r="Q14" s="38"/>
      <c r="R14" s="38"/>
      <c r="S14" s="37"/>
      <c r="T14" s="38"/>
      <c r="U14" s="38"/>
      <c r="V14" s="38"/>
      <c r="W14" s="37"/>
      <c r="X14" s="38"/>
      <c r="Y14" s="38"/>
      <c r="Z14" s="38"/>
      <c r="AA14" s="37"/>
      <c r="AB14" s="38"/>
      <c r="AC14" s="38"/>
      <c r="AD14" s="38"/>
      <c r="AE14" s="37"/>
      <c r="AF14" s="38"/>
      <c r="AG14" s="38"/>
      <c r="AH14" s="38"/>
      <c r="AI14" s="37"/>
      <c r="AJ14" s="38"/>
      <c r="AK14" s="38"/>
      <c r="AL14" s="38"/>
      <c r="AM14" s="37"/>
      <c r="AN14" s="38"/>
      <c r="AO14" s="38"/>
      <c r="AP14" s="38"/>
      <c r="AQ14" s="37"/>
      <c r="AR14" s="38"/>
      <c r="AS14" s="38"/>
      <c r="AT14" s="39"/>
      <c r="AU14" s="135"/>
      <c r="AV14" s="135"/>
      <c r="AW14" s="135"/>
      <c r="AX14" s="136"/>
    </row>
    <row r="15" spans="1:53" ht="13.5" customHeight="1" x14ac:dyDescent="0.15">
      <c r="A15" s="431">
        <v>4</v>
      </c>
      <c r="B15" s="434" t="str">
        <f>IF(組み分け!B8="","",組み分け!B8)</f>
        <v>SAKURA　FC</v>
      </c>
      <c r="C15" s="475">
        <v>45424</v>
      </c>
      <c r="D15" s="476"/>
      <c r="E15" s="476"/>
      <c r="F15" s="477"/>
      <c r="G15" s="504"/>
      <c r="H15" s="505"/>
      <c r="I15" s="505"/>
      <c r="J15" s="505"/>
      <c r="K15" s="442"/>
      <c r="L15" s="443"/>
      <c r="M15" s="443"/>
      <c r="N15" s="499"/>
      <c r="O15" s="423"/>
      <c r="P15" s="423"/>
      <c r="Q15" s="423"/>
      <c r="R15" s="424"/>
      <c r="S15" s="467">
        <v>45403</v>
      </c>
      <c r="T15" s="417"/>
      <c r="U15" s="417"/>
      <c r="V15" s="417"/>
      <c r="W15" s="467">
        <v>45403</v>
      </c>
      <c r="X15" s="417"/>
      <c r="Y15" s="417"/>
      <c r="Z15" s="417"/>
      <c r="AA15" s="461">
        <v>45410</v>
      </c>
      <c r="AB15" s="417"/>
      <c r="AC15" s="417"/>
      <c r="AD15" s="417"/>
      <c r="AE15" s="416"/>
      <c r="AF15" s="417"/>
      <c r="AG15" s="417"/>
      <c r="AH15" s="417"/>
      <c r="AI15" s="416"/>
      <c r="AJ15" s="417"/>
      <c r="AK15" s="417"/>
      <c r="AL15" s="417"/>
      <c r="AM15" s="475">
        <v>45424</v>
      </c>
      <c r="AN15" s="476"/>
      <c r="AO15" s="476"/>
      <c r="AP15" s="477"/>
      <c r="AQ15" s="461">
        <v>45410</v>
      </c>
      <c r="AR15" s="417"/>
      <c r="AS15" s="417"/>
      <c r="AT15" s="417"/>
      <c r="AU15" s="547"/>
      <c r="AV15" s="547"/>
      <c r="AW15" s="547"/>
      <c r="AX15" s="548"/>
    </row>
    <row r="16" spans="1:53" ht="13.5" customHeight="1" x14ac:dyDescent="0.15">
      <c r="A16" s="432"/>
      <c r="B16" s="434"/>
      <c r="C16" s="478" t="s">
        <v>198</v>
      </c>
      <c r="D16" s="476"/>
      <c r="E16" s="476"/>
      <c r="F16" s="477"/>
      <c r="G16" s="512"/>
      <c r="H16" s="513"/>
      <c r="I16" s="513"/>
      <c r="J16" s="513"/>
      <c r="K16" s="444"/>
      <c r="L16" s="445"/>
      <c r="M16" s="445"/>
      <c r="N16" s="503"/>
      <c r="O16" s="423"/>
      <c r="P16" s="423"/>
      <c r="Q16" s="423"/>
      <c r="R16" s="424"/>
      <c r="S16" s="413" t="s">
        <v>195</v>
      </c>
      <c r="T16" s="414"/>
      <c r="U16" s="414"/>
      <c r="V16" s="414"/>
      <c r="W16" s="413" t="s">
        <v>195</v>
      </c>
      <c r="X16" s="414"/>
      <c r="Y16" s="414"/>
      <c r="Z16" s="414"/>
      <c r="AA16" s="462" t="s">
        <v>198</v>
      </c>
      <c r="AB16" s="463"/>
      <c r="AC16" s="463"/>
      <c r="AD16" s="464"/>
      <c r="AE16" s="413"/>
      <c r="AF16" s="414"/>
      <c r="AG16" s="414"/>
      <c r="AH16" s="414"/>
      <c r="AI16" s="413"/>
      <c r="AJ16" s="414"/>
      <c r="AK16" s="414"/>
      <c r="AL16" s="414"/>
      <c r="AM16" s="478" t="s">
        <v>198</v>
      </c>
      <c r="AN16" s="476"/>
      <c r="AO16" s="476"/>
      <c r="AP16" s="477"/>
      <c r="AQ16" s="462" t="s">
        <v>198</v>
      </c>
      <c r="AR16" s="463"/>
      <c r="AS16" s="463"/>
      <c r="AT16" s="464"/>
      <c r="AU16" s="549"/>
      <c r="AV16" s="549"/>
      <c r="AW16" s="549"/>
      <c r="AX16" s="550"/>
    </row>
    <row r="17" spans="1:50" ht="20.100000000000001" customHeight="1" x14ac:dyDescent="0.15">
      <c r="A17" s="437"/>
      <c r="B17" s="434"/>
      <c r="C17" s="40"/>
      <c r="D17" s="38"/>
      <c r="E17" s="38"/>
      <c r="F17" s="38"/>
      <c r="G17" s="37"/>
      <c r="H17" s="38"/>
      <c r="I17" s="38"/>
      <c r="J17" s="38"/>
      <c r="K17" s="37"/>
      <c r="L17" s="38"/>
      <c r="M17" s="38"/>
      <c r="N17" s="39"/>
      <c r="O17" s="429"/>
      <c r="P17" s="429"/>
      <c r="Q17" s="429"/>
      <c r="R17" s="479"/>
      <c r="S17" s="37"/>
      <c r="T17" s="38"/>
      <c r="U17" s="38"/>
      <c r="V17" s="38"/>
      <c r="W17" s="37"/>
      <c r="X17" s="38"/>
      <c r="Y17" s="38"/>
      <c r="Z17" s="38"/>
      <c r="AA17" s="37"/>
      <c r="AB17" s="38"/>
      <c r="AC17" s="38"/>
      <c r="AD17" s="38"/>
      <c r="AE17" s="37"/>
      <c r="AF17" s="38"/>
      <c r="AG17" s="38"/>
      <c r="AH17" s="38"/>
      <c r="AI17" s="37"/>
      <c r="AJ17" s="38"/>
      <c r="AK17" s="38"/>
      <c r="AL17" s="38"/>
      <c r="AM17" s="37"/>
      <c r="AN17" s="38"/>
      <c r="AO17" s="38"/>
      <c r="AP17" s="38"/>
      <c r="AQ17" s="37"/>
      <c r="AR17" s="38"/>
      <c r="AS17" s="38"/>
      <c r="AT17" s="39"/>
      <c r="AU17" s="135"/>
      <c r="AV17" s="135"/>
      <c r="AW17" s="135"/>
      <c r="AX17" s="136"/>
    </row>
    <row r="18" spans="1:50" ht="13.5" customHeight="1" x14ac:dyDescent="0.15">
      <c r="A18" s="431">
        <v>5</v>
      </c>
      <c r="B18" s="434" t="str">
        <f>IF(組み分け!B9="","",組み分け!B9)</f>
        <v>クレバーフット</v>
      </c>
      <c r="C18" s="515">
        <v>45389</v>
      </c>
      <c r="D18" s="417"/>
      <c r="E18" s="417"/>
      <c r="F18" s="418"/>
      <c r="G18" s="416"/>
      <c r="H18" s="417"/>
      <c r="I18" s="417"/>
      <c r="J18" s="418"/>
      <c r="K18" s="442">
        <v>45431</v>
      </c>
      <c r="L18" s="443"/>
      <c r="M18" s="443"/>
      <c r="N18" s="499"/>
      <c r="O18" s="467">
        <v>45403</v>
      </c>
      <c r="P18" s="417"/>
      <c r="Q18" s="417"/>
      <c r="R18" s="417"/>
      <c r="S18" s="419"/>
      <c r="T18" s="420"/>
      <c r="U18" s="420"/>
      <c r="V18" s="421"/>
      <c r="W18" s="467">
        <v>45403</v>
      </c>
      <c r="X18" s="417"/>
      <c r="Y18" s="417"/>
      <c r="Z18" s="417"/>
      <c r="AA18" s="442">
        <v>45431</v>
      </c>
      <c r="AB18" s="443"/>
      <c r="AC18" s="443"/>
      <c r="AD18" s="499"/>
      <c r="AE18" s="467">
        <v>45389</v>
      </c>
      <c r="AF18" s="417"/>
      <c r="AG18" s="417"/>
      <c r="AH18" s="418"/>
      <c r="AI18" s="468">
        <v>45437</v>
      </c>
      <c r="AJ18" s="443"/>
      <c r="AK18" s="443"/>
      <c r="AL18" s="443"/>
      <c r="AM18" s="416"/>
      <c r="AN18" s="417"/>
      <c r="AO18" s="417"/>
      <c r="AP18" s="418"/>
      <c r="AQ18" s="468">
        <v>45437</v>
      </c>
      <c r="AR18" s="443"/>
      <c r="AS18" s="443"/>
      <c r="AT18" s="443"/>
      <c r="AU18" s="547"/>
      <c r="AV18" s="547"/>
      <c r="AW18" s="547"/>
      <c r="AX18" s="548"/>
    </row>
    <row r="19" spans="1:50" ht="13.5" customHeight="1" x14ac:dyDescent="0.15">
      <c r="A19" s="432"/>
      <c r="B19" s="434"/>
      <c r="C19" s="430" t="s">
        <v>201</v>
      </c>
      <c r="D19" s="414"/>
      <c r="E19" s="414"/>
      <c r="F19" s="415"/>
      <c r="G19" s="413"/>
      <c r="H19" s="414"/>
      <c r="I19" s="414"/>
      <c r="J19" s="415"/>
      <c r="K19" s="444" t="s">
        <v>203</v>
      </c>
      <c r="L19" s="445"/>
      <c r="M19" s="445"/>
      <c r="N19" s="503"/>
      <c r="O19" s="413" t="s">
        <v>195</v>
      </c>
      <c r="P19" s="414"/>
      <c r="Q19" s="414"/>
      <c r="R19" s="414"/>
      <c r="S19" s="422"/>
      <c r="T19" s="423"/>
      <c r="U19" s="423"/>
      <c r="V19" s="424"/>
      <c r="W19" s="413" t="s">
        <v>195</v>
      </c>
      <c r="X19" s="414"/>
      <c r="Y19" s="414"/>
      <c r="Z19" s="414"/>
      <c r="AA19" s="444" t="s">
        <v>203</v>
      </c>
      <c r="AB19" s="445"/>
      <c r="AC19" s="445"/>
      <c r="AD19" s="503"/>
      <c r="AE19" s="413" t="s">
        <v>201</v>
      </c>
      <c r="AF19" s="414"/>
      <c r="AG19" s="414"/>
      <c r="AH19" s="415"/>
      <c r="AI19" s="458" t="s">
        <v>202</v>
      </c>
      <c r="AJ19" s="459"/>
      <c r="AK19" s="459"/>
      <c r="AL19" s="460"/>
      <c r="AM19" s="413"/>
      <c r="AN19" s="414"/>
      <c r="AO19" s="414"/>
      <c r="AP19" s="415"/>
      <c r="AQ19" s="458" t="s">
        <v>202</v>
      </c>
      <c r="AR19" s="459"/>
      <c r="AS19" s="459"/>
      <c r="AT19" s="460"/>
      <c r="AU19" s="549"/>
      <c r="AV19" s="549"/>
      <c r="AW19" s="549"/>
      <c r="AX19" s="550"/>
    </row>
    <row r="20" spans="1:50" ht="20.100000000000001" customHeight="1" x14ac:dyDescent="0.15">
      <c r="A20" s="437"/>
      <c r="B20" s="434"/>
      <c r="C20" s="40"/>
      <c r="D20" s="38"/>
      <c r="E20" s="38"/>
      <c r="F20" s="39"/>
      <c r="G20" s="38"/>
      <c r="H20" s="38"/>
      <c r="I20" s="38"/>
      <c r="J20" s="38"/>
      <c r="K20" s="37"/>
      <c r="L20" s="38"/>
      <c r="M20" s="38"/>
      <c r="N20" s="38"/>
      <c r="O20" s="37"/>
      <c r="P20" s="38"/>
      <c r="Q20" s="38"/>
      <c r="R20" s="38"/>
      <c r="S20" s="428"/>
      <c r="T20" s="429"/>
      <c r="U20" s="429"/>
      <c r="V20" s="479"/>
      <c r="W20" s="38"/>
      <c r="X20" s="38"/>
      <c r="Y20" s="38"/>
      <c r="Z20" s="38"/>
      <c r="AA20" s="37"/>
      <c r="AB20" s="38"/>
      <c r="AC20" s="38"/>
      <c r="AD20" s="38"/>
      <c r="AE20" s="37"/>
      <c r="AF20" s="38"/>
      <c r="AG20" s="38"/>
      <c r="AH20" s="38"/>
      <c r="AI20" s="37"/>
      <c r="AJ20" s="38"/>
      <c r="AK20" s="38"/>
      <c r="AL20" s="38"/>
      <c r="AM20" s="37"/>
      <c r="AN20" s="38"/>
      <c r="AO20" s="38"/>
      <c r="AP20" s="38"/>
      <c r="AQ20" s="37"/>
      <c r="AR20" s="38"/>
      <c r="AS20" s="38"/>
      <c r="AT20" s="39"/>
      <c r="AU20" s="135"/>
      <c r="AV20" s="135"/>
      <c r="AW20" s="135"/>
      <c r="AX20" s="136"/>
    </row>
    <row r="21" spans="1:50" ht="13.5" customHeight="1" x14ac:dyDescent="0.15">
      <c r="A21" s="431">
        <v>6</v>
      </c>
      <c r="B21" s="434" t="str">
        <f>IF(組み分け!B10="","",組み分け!B10)</f>
        <v>Livent</v>
      </c>
      <c r="C21" s="500">
        <v>45431</v>
      </c>
      <c r="D21" s="501"/>
      <c r="E21" s="501"/>
      <c r="F21" s="502"/>
      <c r="G21" s="500">
        <v>45431</v>
      </c>
      <c r="H21" s="501"/>
      <c r="I21" s="501"/>
      <c r="J21" s="502"/>
      <c r="K21" s="467">
        <v>45411</v>
      </c>
      <c r="L21" s="417"/>
      <c r="M21" s="417"/>
      <c r="N21" s="418"/>
      <c r="O21" s="467">
        <v>45403</v>
      </c>
      <c r="P21" s="417"/>
      <c r="Q21" s="417"/>
      <c r="R21" s="417"/>
      <c r="S21" s="467">
        <v>45403</v>
      </c>
      <c r="T21" s="417"/>
      <c r="U21" s="417"/>
      <c r="V21" s="417"/>
      <c r="W21" s="419"/>
      <c r="X21" s="420"/>
      <c r="Y21" s="420"/>
      <c r="Z21" s="421"/>
      <c r="AA21" s="416"/>
      <c r="AB21" s="417"/>
      <c r="AC21" s="417"/>
      <c r="AD21" s="418"/>
      <c r="AE21" s="417"/>
      <c r="AF21" s="417"/>
      <c r="AG21" s="417"/>
      <c r="AH21" s="418"/>
      <c r="AI21" s="416"/>
      <c r="AJ21" s="417"/>
      <c r="AK21" s="417"/>
      <c r="AL21" s="417"/>
      <c r="AM21" s="467">
        <v>45411</v>
      </c>
      <c r="AN21" s="417"/>
      <c r="AO21" s="417"/>
      <c r="AP21" s="418"/>
      <c r="AQ21" s="416"/>
      <c r="AR21" s="417"/>
      <c r="AS21" s="417"/>
      <c r="AT21" s="418"/>
      <c r="AU21" s="547"/>
      <c r="AV21" s="547"/>
      <c r="AW21" s="547"/>
      <c r="AX21" s="548"/>
    </row>
    <row r="22" spans="1:50" ht="13.5" customHeight="1" x14ac:dyDescent="0.15">
      <c r="A22" s="432"/>
      <c r="B22" s="434"/>
      <c r="C22" s="508" t="s">
        <v>209</v>
      </c>
      <c r="D22" s="476"/>
      <c r="E22" s="476"/>
      <c r="F22" s="477"/>
      <c r="G22" s="508" t="s">
        <v>209</v>
      </c>
      <c r="H22" s="476"/>
      <c r="I22" s="476"/>
      <c r="J22" s="477"/>
      <c r="K22" s="413" t="s">
        <v>203</v>
      </c>
      <c r="L22" s="414"/>
      <c r="M22" s="414"/>
      <c r="N22" s="415"/>
      <c r="O22" s="413" t="s">
        <v>195</v>
      </c>
      <c r="P22" s="414"/>
      <c r="Q22" s="414"/>
      <c r="R22" s="414"/>
      <c r="S22" s="413" t="s">
        <v>195</v>
      </c>
      <c r="T22" s="414"/>
      <c r="U22" s="414"/>
      <c r="V22" s="414"/>
      <c r="W22" s="422"/>
      <c r="X22" s="423"/>
      <c r="Y22" s="423"/>
      <c r="Z22" s="424"/>
      <c r="AA22" s="413"/>
      <c r="AB22" s="414"/>
      <c r="AC22" s="414"/>
      <c r="AD22" s="415"/>
      <c r="AE22" s="414"/>
      <c r="AF22" s="414"/>
      <c r="AG22" s="414"/>
      <c r="AH22" s="415"/>
      <c r="AI22" s="413"/>
      <c r="AJ22" s="414"/>
      <c r="AK22" s="414"/>
      <c r="AL22" s="414"/>
      <c r="AM22" s="413" t="s">
        <v>203</v>
      </c>
      <c r="AN22" s="414"/>
      <c r="AO22" s="414"/>
      <c r="AP22" s="415"/>
      <c r="AQ22" s="413"/>
      <c r="AR22" s="414"/>
      <c r="AS22" s="414"/>
      <c r="AT22" s="415"/>
      <c r="AU22" s="549"/>
      <c r="AV22" s="549"/>
      <c r="AW22" s="549"/>
      <c r="AX22" s="550"/>
    </row>
    <row r="23" spans="1:50" ht="20.100000000000001" customHeight="1" x14ac:dyDescent="0.15">
      <c r="A23" s="437"/>
      <c r="B23" s="434"/>
      <c r="C23" s="40"/>
      <c r="D23" s="38"/>
      <c r="E23" s="38"/>
      <c r="F23" s="38"/>
      <c r="G23" s="37"/>
      <c r="H23" s="38"/>
      <c r="I23" s="38"/>
      <c r="J23" s="38"/>
      <c r="K23" s="37"/>
      <c r="L23" s="38"/>
      <c r="M23" s="38"/>
      <c r="N23" s="38"/>
      <c r="O23" s="37"/>
      <c r="P23" s="38"/>
      <c r="Q23" s="38"/>
      <c r="R23" s="38"/>
      <c r="S23" s="37"/>
      <c r="T23" s="38"/>
      <c r="U23" s="38"/>
      <c r="V23" s="38"/>
      <c r="W23" s="428"/>
      <c r="X23" s="429"/>
      <c r="Y23" s="429"/>
      <c r="Z23" s="479"/>
      <c r="AA23" s="37"/>
      <c r="AB23" s="38"/>
      <c r="AC23" s="38"/>
      <c r="AD23" s="38"/>
      <c r="AE23" s="37"/>
      <c r="AF23" s="38"/>
      <c r="AG23" s="38"/>
      <c r="AH23" s="38"/>
      <c r="AI23" s="37"/>
      <c r="AJ23" s="38"/>
      <c r="AK23" s="38"/>
      <c r="AL23" s="38"/>
      <c r="AM23" s="37"/>
      <c r="AN23" s="38"/>
      <c r="AO23" s="38"/>
      <c r="AP23" s="38"/>
      <c r="AQ23" s="37"/>
      <c r="AR23" s="38"/>
      <c r="AS23" s="38"/>
      <c r="AT23" s="39"/>
      <c r="AU23" s="135"/>
      <c r="AV23" s="135"/>
      <c r="AW23" s="135"/>
      <c r="AX23" s="136"/>
    </row>
    <row r="24" spans="1:50" ht="13.5" customHeight="1" x14ac:dyDescent="0.15">
      <c r="A24" s="431">
        <v>7</v>
      </c>
      <c r="B24" s="434" t="str">
        <f>IF(組み分け!B11="","",組み分け!B11)</f>
        <v>モノリスＦＣ</v>
      </c>
      <c r="C24" s="436"/>
      <c r="D24" s="417"/>
      <c r="E24" s="417"/>
      <c r="F24" s="418"/>
      <c r="G24" s="438">
        <v>45396</v>
      </c>
      <c r="H24" s="439"/>
      <c r="I24" s="439"/>
      <c r="J24" s="498"/>
      <c r="K24" s="442">
        <v>45431</v>
      </c>
      <c r="L24" s="443"/>
      <c r="M24" s="443"/>
      <c r="N24" s="499"/>
      <c r="O24" s="461">
        <v>45410</v>
      </c>
      <c r="P24" s="417"/>
      <c r="Q24" s="417"/>
      <c r="R24" s="417"/>
      <c r="S24" s="442">
        <v>45431</v>
      </c>
      <c r="T24" s="443"/>
      <c r="U24" s="443"/>
      <c r="V24" s="499"/>
      <c r="W24" s="416"/>
      <c r="X24" s="417"/>
      <c r="Y24" s="417"/>
      <c r="Z24" s="418"/>
      <c r="AA24" s="419"/>
      <c r="AB24" s="420"/>
      <c r="AC24" s="420"/>
      <c r="AD24" s="421"/>
      <c r="AE24" s="416"/>
      <c r="AF24" s="417"/>
      <c r="AG24" s="417"/>
      <c r="AH24" s="418"/>
      <c r="AI24" s="438">
        <v>45396</v>
      </c>
      <c r="AJ24" s="439"/>
      <c r="AK24" s="439"/>
      <c r="AL24" s="498"/>
      <c r="AM24" s="539"/>
      <c r="AN24" s="417"/>
      <c r="AO24" s="417"/>
      <c r="AP24" s="417"/>
      <c r="AQ24" s="461">
        <v>45410</v>
      </c>
      <c r="AR24" s="417"/>
      <c r="AS24" s="417"/>
      <c r="AT24" s="417"/>
      <c r="AU24" s="551"/>
      <c r="AV24" s="547"/>
      <c r="AW24" s="547"/>
      <c r="AX24" s="548"/>
    </row>
    <row r="25" spans="1:50" ht="13.5" customHeight="1" x14ac:dyDescent="0.15">
      <c r="A25" s="432"/>
      <c r="B25" s="434"/>
      <c r="C25" s="430"/>
      <c r="D25" s="414"/>
      <c r="E25" s="414"/>
      <c r="F25" s="415"/>
      <c r="G25" s="440" t="s">
        <v>202</v>
      </c>
      <c r="H25" s="441"/>
      <c r="I25" s="441"/>
      <c r="J25" s="507"/>
      <c r="K25" s="444" t="s">
        <v>203</v>
      </c>
      <c r="L25" s="445"/>
      <c r="M25" s="445"/>
      <c r="N25" s="503"/>
      <c r="O25" s="462" t="s">
        <v>198</v>
      </c>
      <c r="P25" s="463"/>
      <c r="Q25" s="463"/>
      <c r="R25" s="464"/>
      <c r="S25" s="444" t="s">
        <v>203</v>
      </c>
      <c r="T25" s="445"/>
      <c r="U25" s="445"/>
      <c r="V25" s="503"/>
      <c r="W25" s="413"/>
      <c r="X25" s="414"/>
      <c r="Y25" s="414"/>
      <c r="Z25" s="415"/>
      <c r="AA25" s="422"/>
      <c r="AB25" s="423"/>
      <c r="AC25" s="423"/>
      <c r="AD25" s="424"/>
      <c r="AE25" s="413"/>
      <c r="AF25" s="414"/>
      <c r="AG25" s="414"/>
      <c r="AH25" s="415"/>
      <c r="AI25" s="440" t="s">
        <v>202</v>
      </c>
      <c r="AJ25" s="441"/>
      <c r="AK25" s="441"/>
      <c r="AL25" s="507"/>
      <c r="AM25" s="462"/>
      <c r="AN25" s="463"/>
      <c r="AO25" s="463"/>
      <c r="AP25" s="464"/>
      <c r="AQ25" s="462" t="s">
        <v>198</v>
      </c>
      <c r="AR25" s="463"/>
      <c r="AS25" s="463"/>
      <c r="AT25" s="464"/>
      <c r="AU25" s="552"/>
      <c r="AV25" s="552"/>
      <c r="AW25" s="552"/>
      <c r="AX25" s="553"/>
    </row>
    <row r="26" spans="1:50" ht="20.100000000000001" customHeight="1" x14ac:dyDescent="0.15">
      <c r="A26" s="437"/>
      <c r="B26" s="434"/>
      <c r="C26" s="40"/>
      <c r="D26" s="38"/>
      <c r="E26" s="38"/>
      <c r="F26" s="38"/>
      <c r="G26" s="37"/>
      <c r="H26" s="38"/>
      <c r="I26" s="38"/>
      <c r="J26" s="38"/>
      <c r="K26" s="37"/>
      <c r="L26" s="38"/>
      <c r="M26" s="38"/>
      <c r="N26" s="38"/>
      <c r="O26" s="37"/>
      <c r="P26" s="38"/>
      <c r="Q26" s="38"/>
      <c r="R26" s="38"/>
      <c r="S26" s="37"/>
      <c r="T26" s="38"/>
      <c r="U26" s="38"/>
      <c r="V26" s="38"/>
      <c r="W26" s="37"/>
      <c r="X26" s="38"/>
      <c r="Y26" s="38"/>
      <c r="Z26" s="38"/>
      <c r="AA26" s="428"/>
      <c r="AB26" s="429"/>
      <c r="AC26" s="429"/>
      <c r="AD26" s="479"/>
      <c r="AE26" s="37"/>
      <c r="AF26" s="38"/>
      <c r="AG26" s="38"/>
      <c r="AH26" s="38"/>
      <c r="AI26" s="37"/>
      <c r="AJ26" s="38"/>
      <c r="AK26" s="38"/>
      <c r="AL26" s="38"/>
      <c r="AM26" s="37"/>
      <c r="AN26" s="38"/>
      <c r="AO26" s="38"/>
      <c r="AP26" s="38"/>
      <c r="AQ26" s="37"/>
      <c r="AR26" s="38"/>
      <c r="AS26" s="38"/>
      <c r="AT26" s="39"/>
      <c r="AU26" s="135"/>
      <c r="AV26" s="135"/>
      <c r="AW26" s="135"/>
      <c r="AX26" s="136"/>
    </row>
    <row r="27" spans="1:50" ht="13.5" customHeight="1" x14ac:dyDescent="0.15">
      <c r="A27" s="431">
        <v>8</v>
      </c>
      <c r="B27" s="522" t="str">
        <f>IF(組み分け!B12="","",組み分け!B12)</f>
        <v>尾西FC　B</v>
      </c>
      <c r="C27" s="523">
        <v>45389</v>
      </c>
      <c r="D27" s="517"/>
      <c r="E27" s="517"/>
      <c r="F27" s="518"/>
      <c r="G27" s="525"/>
      <c r="H27" s="517"/>
      <c r="I27" s="517"/>
      <c r="J27" s="518"/>
      <c r="K27" s="525">
        <v>45411</v>
      </c>
      <c r="L27" s="517"/>
      <c r="M27" s="517"/>
      <c r="N27" s="518"/>
      <c r="O27" s="516"/>
      <c r="P27" s="517"/>
      <c r="Q27" s="517"/>
      <c r="R27" s="518"/>
      <c r="S27" s="525">
        <v>45389</v>
      </c>
      <c r="T27" s="517"/>
      <c r="U27" s="517"/>
      <c r="V27" s="518"/>
      <c r="W27" s="516"/>
      <c r="X27" s="517"/>
      <c r="Y27" s="517"/>
      <c r="Z27" s="518"/>
      <c r="AA27" s="516"/>
      <c r="AB27" s="517"/>
      <c r="AC27" s="517"/>
      <c r="AD27" s="518"/>
      <c r="AE27" s="526"/>
      <c r="AF27" s="527"/>
      <c r="AG27" s="527"/>
      <c r="AH27" s="528"/>
      <c r="AI27" s="465">
        <v>45424</v>
      </c>
      <c r="AJ27" s="466"/>
      <c r="AK27" s="466"/>
      <c r="AL27" s="466"/>
      <c r="AM27" s="525">
        <v>45411</v>
      </c>
      <c r="AN27" s="517"/>
      <c r="AO27" s="517"/>
      <c r="AP27" s="518"/>
      <c r="AQ27" s="465">
        <v>45424</v>
      </c>
      <c r="AR27" s="466"/>
      <c r="AS27" s="466"/>
      <c r="AT27" s="466"/>
      <c r="AU27" s="547"/>
      <c r="AV27" s="547"/>
      <c r="AW27" s="547"/>
      <c r="AX27" s="548"/>
    </row>
    <row r="28" spans="1:50" ht="13.5" customHeight="1" x14ac:dyDescent="0.15">
      <c r="A28" s="432"/>
      <c r="B28" s="522"/>
      <c r="C28" s="524" t="s">
        <v>201</v>
      </c>
      <c r="D28" s="520"/>
      <c r="E28" s="520"/>
      <c r="F28" s="521"/>
      <c r="G28" s="519"/>
      <c r="H28" s="520"/>
      <c r="I28" s="520"/>
      <c r="J28" s="521"/>
      <c r="K28" s="519" t="s">
        <v>203</v>
      </c>
      <c r="L28" s="520"/>
      <c r="M28" s="520"/>
      <c r="N28" s="521"/>
      <c r="O28" s="519"/>
      <c r="P28" s="520"/>
      <c r="Q28" s="520"/>
      <c r="R28" s="521"/>
      <c r="S28" s="519" t="s">
        <v>201</v>
      </c>
      <c r="T28" s="520"/>
      <c r="U28" s="520"/>
      <c r="V28" s="521"/>
      <c r="W28" s="519"/>
      <c r="X28" s="520"/>
      <c r="Y28" s="520"/>
      <c r="Z28" s="521"/>
      <c r="AA28" s="519"/>
      <c r="AB28" s="520"/>
      <c r="AC28" s="520"/>
      <c r="AD28" s="521"/>
      <c r="AE28" s="529"/>
      <c r="AF28" s="530"/>
      <c r="AG28" s="530"/>
      <c r="AH28" s="531"/>
      <c r="AI28" s="456" t="s">
        <v>202</v>
      </c>
      <c r="AJ28" s="457"/>
      <c r="AK28" s="457"/>
      <c r="AL28" s="457"/>
      <c r="AM28" s="519" t="s">
        <v>203</v>
      </c>
      <c r="AN28" s="520"/>
      <c r="AO28" s="520"/>
      <c r="AP28" s="521"/>
      <c r="AQ28" s="456" t="s">
        <v>202</v>
      </c>
      <c r="AR28" s="457"/>
      <c r="AS28" s="457"/>
      <c r="AT28" s="457"/>
      <c r="AU28" s="549"/>
      <c r="AV28" s="549"/>
      <c r="AW28" s="549"/>
      <c r="AX28" s="550"/>
    </row>
    <row r="29" spans="1:50" ht="20.100000000000001" customHeight="1" x14ac:dyDescent="0.15">
      <c r="A29" s="437"/>
      <c r="B29" s="522"/>
      <c r="C29" s="174"/>
      <c r="D29" s="175"/>
      <c r="E29" s="175"/>
      <c r="F29" s="175"/>
      <c r="G29" s="176"/>
      <c r="H29" s="175"/>
      <c r="I29" s="175"/>
      <c r="J29" s="175"/>
      <c r="K29" s="176"/>
      <c r="L29" s="175"/>
      <c r="M29" s="175"/>
      <c r="N29" s="175"/>
      <c r="O29" s="176"/>
      <c r="P29" s="175"/>
      <c r="Q29" s="175"/>
      <c r="R29" s="175"/>
      <c r="S29" s="176"/>
      <c r="T29" s="175"/>
      <c r="U29" s="175"/>
      <c r="V29" s="175"/>
      <c r="W29" s="176"/>
      <c r="X29" s="175"/>
      <c r="Y29" s="175"/>
      <c r="Z29" s="175"/>
      <c r="AA29" s="176"/>
      <c r="AB29" s="175"/>
      <c r="AC29" s="175"/>
      <c r="AD29" s="175"/>
      <c r="AE29" s="532"/>
      <c r="AF29" s="533"/>
      <c r="AG29" s="533"/>
      <c r="AH29" s="534"/>
      <c r="AI29" s="176"/>
      <c r="AJ29" s="175"/>
      <c r="AK29" s="175"/>
      <c r="AL29" s="175"/>
      <c r="AM29" s="176"/>
      <c r="AN29" s="175"/>
      <c r="AO29" s="175"/>
      <c r="AP29" s="175"/>
      <c r="AQ29" s="176"/>
      <c r="AR29" s="175"/>
      <c r="AS29" s="175"/>
      <c r="AT29" s="177"/>
      <c r="AU29" s="135"/>
      <c r="AV29" s="135"/>
      <c r="AW29" s="135"/>
      <c r="AX29" s="136"/>
    </row>
    <row r="30" spans="1:50" ht="13.5" customHeight="1" x14ac:dyDescent="0.15">
      <c r="A30" s="431">
        <v>9</v>
      </c>
      <c r="B30" s="434" t="str">
        <f>IF(組み分け!B13="","",組み分け!B13)</f>
        <v>犬山クラブ　B</v>
      </c>
      <c r="C30" s="515">
        <v>45403</v>
      </c>
      <c r="D30" s="417"/>
      <c r="E30" s="417"/>
      <c r="F30" s="418"/>
      <c r="G30" s="438">
        <v>45396</v>
      </c>
      <c r="H30" s="439"/>
      <c r="I30" s="439"/>
      <c r="J30" s="498"/>
      <c r="K30" s="416"/>
      <c r="L30" s="417"/>
      <c r="M30" s="417"/>
      <c r="N30" s="418"/>
      <c r="O30" s="416"/>
      <c r="P30" s="417"/>
      <c r="Q30" s="417"/>
      <c r="R30" s="418"/>
      <c r="S30" s="468">
        <v>45437</v>
      </c>
      <c r="T30" s="443"/>
      <c r="U30" s="443"/>
      <c r="V30" s="443"/>
      <c r="W30" s="416"/>
      <c r="X30" s="417"/>
      <c r="Y30" s="417"/>
      <c r="Z30" s="418"/>
      <c r="AA30" s="461">
        <v>45396</v>
      </c>
      <c r="AB30" s="417"/>
      <c r="AC30" s="417"/>
      <c r="AD30" s="417"/>
      <c r="AE30" s="442">
        <v>45424</v>
      </c>
      <c r="AF30" s="443"/>
      <c r="AG30" s="443"/>
      <c r="AH30" s="443"/>
      <c r="AI30" s="419"/>
      <c r="AJ30" s="420"/>
      <c r="AK30" s="420"/>
      <c r="AL30" s="420"/>
      <c r="AM30" s="416"/>
      <c r="AN30" s="417"/>
      <c r="AO30" s="417"/>
      <c r="AP30" s="418"/>
      <c r="AQ30" s="442">
        <v>45424</v>
      </c>
      <c r="AR30" s="443"/>
      <c r="AS30" s="443"/>
      <c r="AT30" s="443"/>
      <c r="AU30" s="547"/>
      <c r="AV30" s="547"/>
      <c r="AW30" s="547"/>
      <c r="AX30" s="548"/>
    </row>
    <row r="31" spans="1:50" ht="13.5" customHeight="1" x14ac:dyDescent="0.15">
      <c r="A31" s="432"/>
      <c r="B31" s="434"/>
      <c r="C31" s="430" t="s">
        <v>202</v>
      </c>
      <c r="D31" s="414"/>
      <c r="E31" s="414"/>
      <c r="F31" s="415"/>
      <c r="G31" s="440" t="s">
        <v>202</v>
      </c>
      <c r="H31" s="441"/>
      <c r="I31" s="441"/>
      <c r="J31" s="507"/>
      <c r="K31" s="413"/>
      <c r="L31" s="414"/>
      <c r="M31" s="414"/>
      <c r="N31" s="415"/>
      <c r="O31" s="413"/>
      <c r="P31" s="414"/>
      <c r="Q31" s="414"/>
      <c r="R31" s="415"/>
      <c r="S31" s="458" t="s">
        <v>202</v>
      </c>
      <c r="T31" s="459"/>
      <c r="U31" s="459"/>
      <c r="V31" s="460"/>
      <c r="W31" s="413"/>
      <c r="X31" s="414"/>
      <c r="Y31" s="414"/>
      <c r="Z31" s="415"/>
      <c r="AA31" s="462" t="s">
        <v>202</v>
      </c>
      <c r="AB31" s="463"/>
      <c r="AC31" s="463"/>
      <c r="AD31" s="464"/>
      <c r="AE31" s="535" t="s">
        <v>202</v>
      </c>
      <c r="AF31" s="536"/>
      <c r="AG31" s="536"/>
      <c r="AH31" s="536"/>
      <c r="AI31" s="422"/>
      <c r="AJ31" s="423"/>
      <c r="AK31" s="423"/>
      <c r="AL31" s="423"/>
      <c r="AM31" s="413"/>
      <c r="AN31" s="414"/>
      <c r="AO31" s="414"/>
      <c r="AP31" s="415"/>
      <c r="AQ31" s="444" t="s">
        <v>202</v>
      </c>
      <c r="AR31" s="445"/>
      <c r="AS31" s="445"/>
      <c r="AT31" s="445"/>
      <c r="AU31" s="549"/>
      <c r="AV31" s="549"/>
      <c r="AW31" s="549"/>
      <c r="AX31" s="550"/>
    </row>
    <row r="32" spans="1:50" ht="20.100000000000001" customHeight="1" x14ac:dyDescent="0.15">
      <c r="A32" s="437"/>
      <c r="B32" s="434"/>
      <c r="C32" s="40"/>
      <c r="D32" s="38"/>
      <c r="E32" s="38"/>
      <c r="F32" s="39"/>
      <c r="G32" s="37"/>
      <c r="H32" s="38"/>
      <c r="I32" s="38"/>
      <c r="J32" s="38"/>
      <c r="K32" s="37"/>
      <c r="L32" s="38"/>
      <c r="M32" s="38"/>
      <c r="N32" s="38"/>
      <c r="O32" s="37"/>
      <c r="P32" s="38"/>
      <c r="Q32" s="38"/>
      <c r="R32" s="39"/>
      <c r="S32" s="37"/>
      <c r="T32" s="38"/>
      <c r="U32" s="38"/>
      <c r="V32" s="38"/>
      <c r="W32" s="37"/>
      <c r="X32" s="38"/>
      <c r="Y32" s="38"/>
      <c r="Z32" s="38"/>
      <c r="AA32" s="37"/>
      <c r="AB32" s="38"/>
      <c r="AC32" s="38"/>
      <c r="AD32" s="38"/>
      <c r="AE32" s="37"/>
      <c r="AF32" s="38"/>
      <c r="AG32" s="38"/>
      <c r="AH32" s="38"/>
      <c r="AI32" s="428"/>
      <c r="AJ32" s="429"/>
      <c r="AK32" s="429"/>
      <c r="AL32" s="429"/>
      <c r="AM32" s="37"/>
      <c r="AN32" s="38"/>
      <c r="AO32" s="38"/>
      <c r="AP32" s="38"/>
      <c r="AQ32" s="37"/>
      <c r="AR32" s="38"/>
      <c r="AS32" s="38"/>
      <c r="AT32" s="39"/>
      <c r="AU32" s="135"/>
      <c r="AV32" s="135"/>
      <c r="AW32" s="135"/>
      <c r="AX32" s="136"/>
    </row>
    <row r="33" spans="1:50" ht="13.5" customHeight="1" x14ac:dyDescent="0.15">
      <c r="A33" s="431">
        <v>10</v>
      </c>
      <c r="B33" s="434" t="str">
        <f>IF(組み分け!B14="","",組み分け!B14)</f>
        <v>愛知FC一宮 A</v>
      </c>
      <c r="C33" s="472">
        <v>45403</v>
      </c>
      <c r="D33" s="473"/>
      <c r="E33" s="473"/>
      <c r="F33" s="474"/>
      <c r="G33" s="416"/>
      <c r="H33" s="417"/>
      <c r="I33" s="417"/>
      <c r="J33" s="418"/>
      <c r="K33" s="467"/>
      <c r="L33" s="417"/>
      <c r="M33" s="417"/>
      <c r="N33" s="418"/>
      <c r="O33" s="475">
        <v>45424</v>
      </c>
      <c r="P33" s="476"/>
      <c r="Q33" s="476"/>
      <c r="R33" s="477"/>
      <c r="S33" s="438"/>
      <c r="T33" s="439"/>
      <c r="U33" s="439"/>
      <c r="V33" s="439"/>
      <c r="W33" s="467">
        <v>45411</v>
      </c>
      <c r="X33" s="417"/>
      <c r="Y33" s="417"/>
      <c r="Z33" s="418"/>
      <c r="AA33" s="416"/>
      <c r="AB33" s="417"/>
      <c r="AC33" s="417"/>
      <c r="AD33" s="418"/>
      <c r="AE33" s="467">
        <v>45411</v>
      </c>
      <c r="AF33" s="417"/>
      <c r="AG33" s="417"/>
      <c r="AH33" s="418"/>
      <c r="AI33" s="438">
        <v>45403</v>
      </c>
      <c r="AJ33" s="439"/>
      <c r="AK33" s="439"/>
      <c r="AL33" s="439"/>
      <c r="AM33" s="419"/>
      <c r="AN33" s="420"/>
      <c r="AO33" s="420"/>
      <c r="AP33" s="420"/>
      <c r="AQ33" s="416"/>
      <c r="AR33" s="417"/>
      <c r="AS33" s="417"/>
      <c r="AT33" s="418"/>
      <c r="AU33" s="547"/>
      <c r="AV33" s="547"/>
      <c r="AW33" s="547"/>
      <c r="AX33" s="548"/>
    </row>
    <row r="34" spans="1:50" ht="13.5" customHeight="1" x14ac:dyDescent="0.15">
      <c r="A34" s="432"/>
      <c r="B34" s="434"/>
      <c r="C34" s="452" t="s">
        <v>202</v>
      </c>
      <c r="D34" s="453"/>
      <c r="E34" s="453"/>
      <c r="F34" s="454"/>
      <c r="G34" s="413"/>
      <c r="H34" s="414"/>
      <c r="I34" s="414"/>
      <c r="J34" s="415"/>
      <c r="K34" s="413"/>
      <c r="L34" s="414"/>
      <c r="M34" s="414"/>
      <c r="N34" s="415"/>
      <c r="O34" s="478" t="s">
        <v>198</v>
      </c>
      <c r="P34" s="476"/>
      <c r="Q34" s="476"/>
      <c r="R34" s="477"/>
      <c r="S34" s="440"/>
      <c r="T34" s="441"/>
      <c r="U34" s="441"/>
      <c r="V34" s="441"/>
      <c r="W34" s="413" t="s">
        <v>203</v>
      </c>
      <c r="X34" s="414"/>
      <c r="Y34" s="414"/>
      <c r="Z34" s="415"/>
      <c r="AA34" s="413"/>
      <c r="AB34" s="414"/>
      <c r="AC34" s="414"/>
      <c r="AD34" s="415"/>
      <c r="AE34" s="413" t="s">
        <v>203</v>
      </c>
      <c r="AF34" s="414"/>
      <c r="AG34" s="414"/>
      <c r="AH34" s="415"/>
      <c r="AI34" s="440" t="s">
        <v>202</v>
      </c>
      <c r="AJ34" s="441"/>
      <c r="AK34" s="441"/>
      <c r="AL34" s="441"/>
      <c r="AM34" s="422"/>
      <c r="AN34" s="423"/>
      <c r="AO34" s="423"/>
      <c r="AP34" s="423"/>
      <c r="AQ34" s="413"/>
      <c r="AR34" s="414"/>
      <c r="AS34" s="414"/>
      <c r="AT34" s="415"/>
      <c r="AU34" s="549"/>
      <c r="AV34" s="549"/>
      <c r="AW34" s="549"/>
      <c r="AX34" s="550"/>
    </row>
    <row r="35" spans="1:50" ht="20.100000000000001" customHeight="1" x14ac:dyDescent="0.15">
      <c r="A35" s="437"/>
      <c r="B35" s="434"/>
      <c r="C35" s="40"/>
      <c r="D35" s="38"/>
      <c r="E35" s="38"/>
      <c r="F35" s="38"/>
      <c r="G35" s="37"/>
      <c r="H35" s="38"/>
      <c r="I35" s="38"/>
      <c r="J35" s="38"/>
      <c r="K35" s="37"/>
      <c r="L35" s="38"/>
      <c r="M35" s="38"/>
      <c r="N35" s="38"/>
      <c r="O35" s="37"/>
      <c r="P35" s="38"/>
      <c r="Q35" s="38"/>
      <c r="R35" s="38"/>
      <c r="S35" s="37"/>
      <c r="T35" s="38"/>
      <c r="U35" s="38"/>
      <c r="V35" s="38"/>
      <c r="W35" s="37"/>
      <c r="X35" s="38"/>
      <c r="Y35" s="38"/>
      <c r="Z35" s="38"/>
      <c r="AA35" s="37"/>
      <c r="AB35" s="38"/>
      <c r="AC35" s="38"/>
      <c r="AD35" s="38"/>
      <c r="AE35" s="37"/>
      <c r="AF35" s="38"/>
      <c r="AG35" s="38"/>
      <c r="AH35" s="38"/>
      <c r="AI35" s="37"/>
      <c r="AJ35" s="38"/>
      <c r="AK35" s="38"/>
      <c r="AL35" s="38"/>
      <c r="AM35" s="428"/>
      <c r="AN35" s="429"/>
      <c r="AO35" s="429"/>
      <c r="AP35" s="429"/>
      <c r="AQ35" s="37"/>
      <c r="AR35" s="38"/>
      <c r="AS35" s="38"/>
      <c r="AT35" s="39"/>
      <c r="AU35" s="135"/>
      <c r="AV35" s="135"/>
      <c r="AW35" s="135"/>
      <c r="AX35" s="136"/>
    </row>
    <row r="36" spans="1:50" ht="13.5" customHeight="1" x14ac:dyDescent="0.15">
      <c r="A36" s="432">
        <v>11</v>
      </c>
      <c r="B36" s="434" t="str">
        <f>IF(組み分け!B15="","",組み分け!B15)</f>
        <v>尾張ＦＣ　Ｂ</v>
      </c>
      <c r="C36" s="537"/>
      <c r="D36" s="439"/>
      <c r="E36" s="439"/>
      <c r="F36" s="498"/>
      <c r="G36" s="467">
        <v>45403</v>
      </c>
      <c r="H36" s="417"/>
      <c r="I36" s="417"/>
      <c r="J36" s="418"/>
      <c r="K36" s="467">
        <v>45403</v>
      </c>
      <c r="L36" s="417"/>
      <c r="M36" s="417"/>
      <c r="N36" s="418"/>
      <c r="O36" s="461">
        <v>45410</v>
      </c>
      <c r="P36" s="417"/>
      <c r="Q36" s="417"/>
      <c r="R36" s="417"/>
      <c r="S36" s="468">
        <v>45437</v>
      </c>
      <c r="T36" s="443"/>
      <c r="U36" s="443"/>
      <c r="V36" s="443"/>
      <c r="W36" s="416"/>
      <c r="X36" s="417"/>
      <c r="Y36" s="417"/>
      <c r="Z36" s="418"/>
      <c r="AA36" s="461">
        <v>45410</v>
      </c>
      <c r="AB36" s="417"/>
      <c r="AC36" s="417"/>
      <c r="AD36" s="417"/>
      <c r="AE36" s="442">
        <v>45424</v>
      </c>
      <c r="AF36" s="443"/>
      <c r="AG36" s="443"/>
      <c r="AH36" s="443"/>
      <c r="AI36" s="442">
        <v>45424</v>
      </c>
      <c r="AJ36" s="443"/>
      <c r="AK36" s="443"/>
      <c r="AL36" s="443"/>
      <c r="AM36" s="416"/>
      <c r="AN36" s="417"/>
      <c r="AO36" s="417"/>
      <c r="AP36" s="418"/>
      <c r="AQ36" s="419"/>
      <c r="AR36" s="420"/>
      <c r="AS36" s="420"/>
      <c r="AT36" s="421"/>
      <c r="AU36" s="554"/>
      <c r="AV36" s="555"/>
      <c r="AW36" s="555"/>
      <c r="AX36" s="556"/>
    </row>
    <row r="37" spans="1:50" ht="13.5" customHeight="1" x14ac:dyDescent="0.15">
      <c r="A37" s="432"/>
      <c r="B37" s="434"/>
      <c r="C37" s="538"/>
      <c r="D37" s="441"/>
      <c r="E37" s="441"/>
      <c r="F37" s="507"/>
      <c r="G37" s="413" t="s">
        <v>203</v>
      </c>
      <c r="H37" s="414"/>
      <c r="I37" s="414"/>
      <c r="J37" s="415"/>
      <c r="K37" s="413" t="s">
        <v>203</v>
      </c>
      <c r="L37" s="414"/>
      <c r="M37" s="414"/>
      <c r="N37" s="415"/>
      <c r="O37" s="462" t="s">
        <v>198</v>
      </c>
      <c r="P37" s="463"/>
      <c r="Q37" s="463"/>
      <c r="R37" s="464"/>
      <c r="S37" s="458" t="s">
        <v>202</v>
      </c>
      <c r="T37" s="459"/>
      <c r="U37" s="459"/>
      <c r="V37" s="460"/>
      <c r="W37" s="413"/>
      <c r="X37" s="414"/>
      <c r="Y37" s="414"/>
      <c r="Z37" s="415"/>
      <c r="AA37" s="462" t="s">
        <v>198</v>
      </c>
      <c r="AB37" s="463"/>
      <c r="AC37" s="463"/>
      <c r="AD37" s="464"/>
      <c r="AE37" s="444" t="s">
        <v>202</v>
      </c>
      <c r="AF37" s="445"/>
      <c r="AG37" s="445"/>
      <c r="AH37" s="445"/>
      <c r="AI37" s="444" t="s">
        <v>202</v>
      </c>
      <c r="AJ37" s="445"/>
      <c r="AK37" s="445"/>
      <c r="AL37" s="445"/>
      <c r="AM37" s="413"/>
      <c r="AN37" s="414"/>
      <c r="AO37" s="414"/>
      <c r="AP37" s="415"/>
      <c r="AQ37" s="422"/>
      <c r="AR37" s="423"/>
      <c r="AS37" s="423"/>
      <c r="AT37" s="424"/>
      <c r="AU37" s="557"/>
      <c r="AV37" s="545"/>
      <c r="AW37" s="545"/>
      <c r="AX37" s="546"/>
    </row>
    <row r="38" spans="1:50" ht="20.100000000000001" customHeight="1" thickBot="1" x14ac:dyDescent="0.2">
      <c r="A38" s="433"/>
      <c r="B38" s="435"/>
      <c r="C38" s="111"/>
      <c r="D38" s="76"/>
      <c r="E38" s="76"/>
      <c r="F38" s="76"/>
      <c r="G38" s="112"/>
      <c r="H38" s="76"/>
      <c r="I38" s="76"/>
      <c r="J38" s="76"/>
      <c r="K38" s="112"/>
      <c r="L38" s="76"/>
      <c r="M38" s="76"/>
      <c r="N38" s="76"/>
      <c r="O38" s="112"/>
      <c r="P38" s="76"/>
      <c r="Q38" s="76"/>
      <c r="R38" s="76"/>
      <c r="S38" s="112"/>
      <c r="T38" s="76"/>
      <c r="U38" s="76"/>
      <c r="V38" s="76"/>
      <c r="W38" s="112"/>
      <c r="X38" s="76"/>
      <c r="Y38" s="76"/>
      <c r="Z38" s="76"/>
      <c r="AA38" s="112"/>
      <c r="AB38" s="76"/>
      <c r="AC38" s="76"/>
      <c r="AD38" s="76"/>
      <c r="AE38" s="112"/>
      <c r="AF38" s="76"/>
      <c r="AG38" s="76"/>
      <c r="AH38" s="76"/>
      <c r="AI38" s="112"/>
      <c r="AJ38" s="76"/>
      <c r="AK38" s="76"/>
      <c r="AL38" s="76"/>
      <c r="AM38" s="112"/>
      <c r="AN38" s="76"/>
      <c r="AO38" s="76"/>
      <c r="AP38" s="76"/>
      <c r="AQ38" s="425"/>
      <c r="AR38" s="426"/>
      <c r="AS38" s="426"/>
      <c r="AT38" s="427"/>
      <c r="AU38" s="558"/>
      <c r="AV38" s="541"/>
      <c r="AW38" s="541"/>
      <c r="AX38" s="542"/>
    </row>
    <row r="39" spans="1:50" ht="20.100000000000001" customHeight="1" x14ac:dyDescent="0.15">
      <c r="A39" s="28"/>
      <c r="B39" s="4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</row>
    <row r="40" spans="1:50" ht="42" customHeight="1" x14ac:dyDescent="0.15">
      <c r="A40" s="28"/>
      <c r="B40" s="43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</row>
    <row r="41" spans="1:50" ht="24" x14ac:dyDescent="0.15">
      <c r="A41" s="492" t="s">
        <v>139</v>
      </c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110"/>
      <c r="AR41" s="110"/>
      <c r="AS41" s="110"/>
      <c r="AT41" s="110"/>
      <c r="AU41" s="110"/>
      <c r="AV41" s="110"/>
      <c r="AW41" s="110"/>
      <c r="AX41" s="110"/>
    </row>
    <row r="42" spans="1:50" x14ac:dyDescent="0.15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</row>
    <row r="43" spans="1:50" ht="21.75" thickBot="1" x14ac:dyDescent="0.2">
      <c r="A43" s="23"/>
      <c r="B43" s="4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1:50" ht="13.5" customHeight="1" x14ac:dyDescent="0.15">
      <c r="A44" s="493" t="s">
        <v>13</v>
      </c>
      <c r="B44" s="494"/>
      <c r="C44" s="25"/>
      <c r="D44" s="455">
        <f>IF(A46="","",A46)</f>
        <v>12</v>
      </c>
      <c r="E44" s="455"/>
      <c r="F44" s="26"/>
      <c r="G44" s="18"/>
      <c r="H44" s="455">
        <f>IF(A49="","",A49)</f>
        <v>13</v>
      </c>
      <c r="I44" s="455"/>
      <c r="J44" s="26"/>
      <c r="K44" s="18"/>
      <c r="L44" s="455">
        <f>IF(A52="","",A52)</f>
        <v>14</v>
      </c>
      <c r="M44" s="455"/>
      <c r="N44" s="26"/>
      <c r="O44" s="18"/>
      <c r="P44" s="455">
        <f>IF(A55="","",A55)</f>
        <v>15</v>
      </c>
      <c r="Q44" s="455"/>
      <c r="R44" s="26"/>
      <c r="S44" s="18"/>
      <c r="T44" s="455">
        <f>IF(A58="","",A58)</f>
        <v>16</v>
      </c>
      <c r="U44" s="455"/>
      <c r="V44" s="26"/>
      <c r="W44" s="18"/>
      <c r="X44" s="455">
        <f>IF(A61="","",A61)</f>
        <v>17</v>
      </c>
      <c r="Y44" s="455"/>
      <c r="Z44" s="26"/>
      <c r="AA44" s="18"/>
      <c r="AB44" s="455">
        <f>IF(A64="","",A64)</f>
        <v>18</v>
      </c>
      <c r="AC44" s="455"/>
      <c r="AD44" s="26"/>
      <c r="AE44" s="18"/>
      <c r="AF44" s="455">
        <f>IF(A67="","",A67)</f>
        <v>19</v>
      </c>
      <c r="AG44" s="455"/>
      <c r="AH44" s="26"/>
      <c r="AI44" s="18"/>
      <c r="AJ44" s="455">
        <f>IF(A70="","",A70)</f>
        <v>20</v>
      </c>
      <c r="AK44" s="455"/>
      <c r="AL44" s="26"/>
      <c r="AM44" s="18"/>
      <c r="AN44" s="455">
        <f>IF(A73="","",A73)</f>
        <v>21</v>
      </c>
      <c r="AO44" s="455"/>
      <c r="AP44" s="26"/>
      <c r="AQ44" s="18"/>
      <c r="AR44" s="455">
        <f>IF(A76="","",A76)</f>
        <v>22</v>
      </c>
      <c r="AS44" s="455"/>
      <c r="AT44" s="144"/>
      <c r="AU44" s="26"/>
      <c r="AV44" s="455">
        <f>IF(A79="","",A79)</f>
        <v>23</v>
      </c>
      <c r="AW44" s="455"/>
      <c r="AX44" s="145"/>
    </row>
    <row r="45" spans="1:50" ht="14.25" thickBot="1" x14ac:dyDescent="0.2">
      <c r="A45" s="495"/>
      <c r="B45" s="496"/>
      <c r="C45" s="497" t="str">
        <f>IF(B46="","",B46)</f>
        <v>津島ＡＦＣ</v>
      </c>
      <c r="D45" s="447"/>
      <c r="E45" s="447"/>
      <c r="F45" s="447"/>
      <c r="G45" s="446" t="str">
        <f>IF(B49="","",B49)</f>
        <v>一宮ＦＣ　Ｂ</v>
      </c>
      <c r="H45" s="447"/>
      <c r="I45" s="447"/>
      <c r="J45" s="447"/>
      <c r="K45" s="446" t="str">
        <f>IF(B52="","",B52)</f>
        <v>アクアJFC愛西</v>
      </c>
      <c r="L45" s="447"/>
      <c r="M45" s="447"/>
      <c r="N45" s="447"/>
      <c r="O45" s="446" t="str">
        <f>IF(B55="","",B55)</f>
        <v>岩倉ＦＣフォルテ</v>
      </c>
      <c r="P45" s="447"/>
      <c r="Q45" s="447"/>
      <c r="R45" s="447"/>
      <c r="S45" s="446" t="str">
        <f>IF(B58="","",B58)</f>
        <v>ＡＩＳＡＩ　ＦＣ</v>
      </c>
      <c r="T45" s="447"/>
      <c r="U45" s="447"/>
      <c r="V45" s="447"/>
      <c r="W45" s="446" t="str">
        <f>IF(B61="","",B61)</f>
        <v>尾西ＳＳ</v>
      </c>
      <c r="X45" s="447"/>
      <c r="Y45" s="447"/>
      <c r="Z45" s="447"/>
      <c r="AA45" s="446" t="str">
        <f>IF(B64="","",B64)</f>
        <v>木曽川ＳＳＳ</v>
      </c>
      <c r="AB45" s="447"/>
      <c r="AC45" s="447"/>
      <c r="AD45" s="447"/>
      <c r="AE45" s="446" t="str">
        <f>IF(B67="","",B67)</f>
        <v>FC golazo gol 一宮　B</v>
      </c>
      <c r="AF45" s="447"/>
      <c r="AG45" s="447"/>
      <c r="AH45" s="447"/>
      <c r="AI45" s="446" t="str">
        <f>IF(B70="","",B70)</f>
        <v>祖父江少年SC</v>
      </c>
      <c r="AJ45" s="447"/>
      <c r="AK45" s="447"/>
      <c r="AL45" s="447"/>
      <c r="AM45" s="446" t="str">
        <f>IF(B73="","",B73)</f>
        <v>七宝SSS</v>
      </c>
      <c r="AN45" s="447"/>
      <c r="AO45" s="447"/>
      <c r="AP45" s="447"/>
      <c r="AQ45" s="446" t="str">
        <f>IF(B76="","",B76)</f>
        <v>扶桑FC</v>
      </c>
      <c r="AR45" s="447"/>
      <c r="AS45" s="447"/>
      <c r="AT45" s="448"/>
      <c r="AU45" s="447" t="str">
        <f>IF(B79="","",B79)</f>
        <v>丹陽FC/rabona一宮</v>
      </c>
      <c r="AV45" s="447"/>
      <c r="AW45" s="447"/>
      <c r="AX45" s="559"/>
    </row>
    <row r="46" spans="1:50" x14ac:dyDescent="0.15">
      <c r="A46" s="485">
        <v>12</v>
      </c>
      <c r="B46" s="486" t="str">
        <f>IF(組み分け!B21="","",組み分け!B21)</f>
        <v>津島ＡＦＣ</v>
      </c>
      <c r="C46" s="487"/>
      <c r="D46" s="488"/>
      <c r="E46" s="488"/>
      <c r="F46" s="489"/>
      <c r="G46" s="469"/>
      <c r="H46" s="450"/>
      <c r="I46" s="450"/>
      <c r="J46" s="451"/>
      <c r="K46" s="449"/>
      <c r="L46" s="450"/>
      <c r="M46" s="450"/>
      <c r="N46" s="451"/>
      <c r="O46" s="449"/>
      <c r="P46" s="450"/>
      <c r="Q46" s="450"/>
      <c r="R46" s="451"/>
      <c r="S46" s="449"/>
      <c r="T46" s="450"/>
      <c r="U46" s="450"/>
      <c r="V46" s="451"/>
      <c r="W46" s="449"/>
      <c r="X46" s="450"/>
      <c r="Y46" s="450"/>
      <c r="Z46" s="451"/>
      <c r="AA46" s="449"/>
      <c r="AB46" s="450"/>
      <c r="AC46" s="450"/>
      <c r="AD46" s="451"/>
      <c r="AE46" s="449"/>
      <c r="AF46" s="450"/>
      <c r="AG46" s="450"/>
      <c r="AH46" s="451"/>
      <c r="AI46" s="449"/>
      <c r="AJ46" s="450"/>
      <c r="AK46" s="450"/>
      <c r="AL46" s="450"/>
      <c r="AM46" s="449"/>
      <c r="AN46" s="450"/>
      <c r="AO46" s="450"/>
      <c r="AP46" s="450"/>
      <c r="AQ46" s="449"/>
      <c r="AR46" s="450"/>
      <c r="AS46" s="450"/>
      <c r="AT46" s="451"/>
      <c r="AU46" s="450"/>
      <c r="AV46" s="450"/>
      <c r="AW46" s="450"/>
      <c r="AX46" s="560"/>
    </row>
    <row r="47" spans="1:50" x14ac:dyDescent="0.15">
      <c r="A47" s="432"/>
      <c r="B47" s="434"/>
      <c r="C47" s="490"/>
      <c r="D47" s="423"/>
      <c r="E47" s="423"/>
      <c r="F47" s="424"/>
      <c r="G47" s="452"/>
      <c r="H47" s="453"/>
      <c r="I47" s="453"/>
      <c r="J47" s="454"/>
      <c r="K47" s="452"/>
      <c r="L47" s="453"/>
      <c r="M47" s="453"/>
      <c r="N47" s="454"/>
      <c r="O47" s="452"/>
      <c r="P47" s="453"/>
      <c r="Q47" s="453"/>
      <c r="R47" s="454"/>
      <c r="S47" s="452"/>
      <c r="T47" s="453"/>
      <c r="U47" s="453"/>
      <c r="V47" s="454"/>
      <c r="W47" s="452"/>
      <c r="X47" s="453"/>
      <c r="Y47" s="453"/>
      <c r="Z47" s="454"/>
      <c r="AA47" s="452"/>
      <c r="AB47" s="453"/>
      <c r="AC47" s="453"/>
      <c r="AD47" s="454"/>
      <c r="AE47" s="452"/>
      <c r="AF47" s="453"/>
      <c r="AG47" s="453"/>
      <c r="AH47" s="454"/>
      <c r="AI47" s="452"/>
      <c r="AJ47" s="453"/>
      <c r="AK47" s="453"/>
      <c r="AL47" s="453"/>
      <c r="AM47" s="452"/>
      <c r="AN47" s="453"/>
      <c r="AO47" s="453"/>
      <c r="AP47" s="453"/>
      <c r="AQ47" s="452"/>
      <c r="AR47" s="453"/>
      <c r="AS47" s="453"/>
      <c r="AT47" s="454"/>
      <c r="AU47" s="453"/>
      <c r="AV47" s="453"/>
      <c r="AW47" s="453"/>
      <c r="AX47" s="561"/>
    </row>
    <row r="48" spans="1:50" ht="20.100000000000001" customHeight="1" x14ac:dyDescent="0.15">
      <c r="A48" s="437"/>
      <c r="B48" s="434"/>
      <c r="C48" s="491"/>
      <c r="D48" s="429"/>
      <c r="E48" s="429"/>
      <c r="F48" s="479"/>
      <c r="G48" s="37"/>
      <c r="H48" s="38"/>
      <c r="I48" s="38"/>
      <c r="J48" s="39"/>
      <c r="K48" s="37"/>
      <c r="L48" s="38"/>
      <c r="M48" s="38"/>
      <c r="N48" s="38"/>
      <c r="O48" s="37"/>
      <c r="P48" s="38"/>
      <c r="Q48" s="38"/>
      <c r="R48" s="38"/>
      <c r="S48" s="37"/>
      <c r="T48" s="38"/>
      <c r="U48" s="38"/>
      <c r="V48" s="38"/>
      <c r="W48" s="37"/>
      <c r="X48" s="38"/>
      <c r="Y48" s="38"/>
      <c r="Z48" s="38"/>
      <c r="AA48" s="37"/>
      <c r="AB48" s="38"/>
      <c r="AC48" s="38"/>
      <c r="AD48" s="38"/>
      <c r="AE48" s="37"/>
      <c r="AF48" s="38"/>
      <c r="AG48" s="38"/>
      <c r="AH48" s="38"/>
      <c r="AI48" s="37"/>
      <c r="AJ48" s="38"/>
      <c r="AK48" s="38"/>
      <c r="AL48" s="38"/>
      <c r="AM48" s="37"/>
      <c r="AN48" s="38"/>
      <c r="AO48" s="38"/>
      <c r="AP48" s="38"/>
      <c r="AQ48" s="37"/>
      <c r="AR48" s="38"/>
      <c r="AS48" s="38"/>
      <c r="AT48" s="39"/>
      <c r="AU48" s="38"/>
      <c r="AV48" s="38"/>
      <c r="AW48" s="38"/>
      <c r="AX48" s="146"/>
    </row>
    <row r="49" spans="1:50" ht="13.5" customHeight="1" x14ac:dyDescent="0.15">
      <c r="A49" s="431">
        <v>13</v>
      </c>
      <c r="B49" s="434" t="str">
        <f>IF(組み分け!B22="","",組み分け!B22)</f>
        <v>一宮ＦＣ　Ｂ</v>
      </c>
      <c r="C49" s="484"/>
      <c r="D49" s="481"/>
      <c r="E49" s="481"/>
      <c r="F49" s="482"/>
      <c r="G49" s="423"/>
      <c r="H49" s="423"/>
      <c r="I49" s="423"/>
      <c r="J49" s="424"/>
      <c r="K49" s="416"/>
      <c r="L49" s="417"/>
      <c r="M49" s="417"/>
      <c r="N49" s="418"/>
      <c r="O49" s="416"/>
      <c r="P49" s="417"/>
      <c r="Q49" s="417"/>
      <c r="R49" s="418"/>
      <c r="S49" s="416"/>
      <c r="T49" s="417"/>
      <c r="U49" s="417"/>
      <c r="V49" s="418"/>
      <c r="W49" s="416"/>
      <c r="X49" s="417"/>
      <c r="Y49" s="417"/>
      <c r="Z49" s="418"/>
      <c r="AA49" s="416"/>
      <c r="AB49" s="417"/>
      <c r="AC49" s="417"/>
      <c r="AD49" s="418"/>
      <c r="AE49" s="416"/>
      <c r="AF49" s="417"/>
      <c r="AG49" s="417"/>
      <c r="AH49" s="418"/>
      <c r="AI49" s="416"/>
      <c r="AJ49" s="417"/>
      <c r="AK49" s="417"/>
      <c r="AL49" s="417"/>
      <c r="AM49" s="416"/>
      <c r="AN49" s="417"/>
      <c r="AO49" s="417"/>
      <c r="AP49" s="417"/>
      <c r="AQ49" s="416"/>
      <c r="AR49" s="417"/>
      <c r="AS49" s="417"/>
      <c r="AT49" s="418"/>
      <c r="AU49" s="417"/>
      <c r="AV49" s="417"/>
      <c r="AW49" s="417"/>
      <c r="AX49" s="562"/>
    </row>
    <row r="50" spans="1:50" ht="13.5" customHeight="1" x14ac:dyDescent="0.15">
      <c r="A50" s="432"/>
      <c r="B50" s="434"/>
      <c r="C50" s="483"/>
      <c r="D50" s="453"/>
      <c r="E50" s="453"/>
      <c r="F50" s="454"/>
      <c r="G50" s="423"/>
      <c r="H50" s="423"/>
      <c r="I50" s="423"/>
      <c r="J50" s="424"/>
      <c r="K50" s="413"/>
      <c r="L50" s="414"/>
      <c r="M50" s="414"/>
      <c r="N50" s="415"/>
      <c r="O50" s="413"/>
      <c r="P50" s="414"/>
      <c r="Q50" s="414"/>
      <c r="R50" s="415"/>
      <c r="S50" s="413"/>
      <c r="T50" s="414"/>
      <c r="U50" s="414"/>
      <c r="V50" s="415"/>
      <c r="W50" s="413"/>
      <c r="X50" s="414"/>
      <c r="Y50" s="414"/>
      <c r="Z50" s="415"/>
      <c r="AA50" s="413"/>
      <c r="AB50" s="414"/>
      <c r="AC50" s="414"/>
      <c r="AD50" s="415"/>
      <c r="AE50" s="413"/>
      <c r="AF50" s="414"/>
      <c r="AG50" s="414"/>
      <c r="AH50" s="415"/>
      <c r="AI50" s="413"/>
      <c r="AJ50" s="414"/>
      <c r="AK50" s="414"/>
      <c r="AL50" s="414"/>
      <c r="AM50" s="413"/>
      <c r="AN50" s="414"/>
      <c r="AO50" s="414"/>
      <c r="AP50" s="414"/>
      <c r="AQ50" s="413"/>
      <c r="AR50" s="414"/>
      <c r="AS50" s="414"/>
      <c r="AT50" s="415"/>
      <c r="AU50" s="414"/>
      <c r="AV50" s="414"/>
      <c r="AW50" s="414"/>
      <c r="AX50" s="563"/>
    </row>
    <row r="51" spans="1:50" ht="20.100000000000001" customHeight="1" x14ac:dyDescent="0.15">
      <c r="A51" s="437"/>
      <c r="B51" s="434"/>
      <c r="C51" s="40"/>
      <c r="D51" s="38"/>
      <c r="E51" s="38"/>
      <c r="F51" s="39"/>
      <c r="G51" s="429"/>
      <c r="H51" s="429"/>
      <c r="I51" s="429"/>
      <c r="J51" s="479"/>
      <c r="K51" s="37"/>
      <c r="L51" s="38"/>
      <c r="M51" s="38"/>
      <c r="N51" s="39"/>
      <c r="O51" s="37"/>
      <c r="P51" s="38"/>
      <c r="Q51" s="38"/>
      <c r="R51" s="38"/>
      <c r="S51" s="37"/>
      <c r="T51" s="38"/>
      <c r="U51" s="38"/>
      <c r="V51" s="38"/>
      <c r="W51" s="37"/>
      <c r="X51" s="38"/>
      <c r="Y51" s="38"/>
      <c r="Z51" s="38"/>
      <c r="AA51" s="37"/>
      <c r="AB51" s="38"/>
      <c r="AC51" s="38"/>
      <c r="AD51" s="38"/>
      <c r="AE51" s="37"/>
      <c r="AF51" s="38"/>
      <c r="AG51" s="38"/>
      <c r="AH51" s="38"/>
      <c r="AI51" s="37"/>
      <c r="AJ51" s="38"/>
      <c r="AK51" s="38"/>
      <c r="AL51" s="38"/>
      <c r="AM51" s="37"/>
      <c r="AN51" s="38"/>
      <c r="AO51" s="38"/>
      <c r="AP51" s="38"/>
      <c r="AQ51" s="37"/>
      <c r="AR51" s="38"/>
      <c r="AS51" s="38"/>
      <c r="AT51" s="39"/>
      <c r="AU51" s="38"/>
      <c r="AV51" s="38"/>
      <c r="AW51" s="38"/>
      <c r="AX51" s="146"/>
    </row>
    <row r="52" spans="1:50" ht="13.5" customHeight="1" x14ac:dyDescent="0.15">
      <c r="A52" s="431">
        <v>14</v>
      </c>
      <c r="B52" s="434" t="str">
        <f>IF(組み分け!B23="","",組み分け!B23)</f>
        <v>アクアJFC愛西</v>
      </c>
      <c r="C52" s="436"/>
      <c r="D52" s="417"/>
      <c r="E52" s="417"/>
      <c r="F52" s="418"/>
      <c r="G52" s="481"/>
      <c r="H52" s="481"/>
      <c r="I52" s="481"/>
      <c r="J52" s="482"/>
      <c r="K52" s="423"/>
      <c r="L52" s="423"/>
      <c r="M52" s="423"/>
      <c r="N52" s="424"/>
      <c r="O52" s="416"/>
      <c r="P52" s="417"/>
      <c r="Q52" s="417"/>
      <c r="R52" s="418"/>
      <c r="S52" s="416"/>
      <c r="T52" s="417"/>
      <c r="U52" s="417"/>
      <c r="V52" s="418"/>
      <c r="W52" s="416"/>
      <c r="X52" s="417"/>
      <c r="Y52" s="417"/>
      <c r="Z52" s="418"/>
      <c r="AA52" s="416"/>
      <c r="AB52" s="417"/>
      <c r="AC52" s="417"/>
      <c r="AD52" s="418"/>
      <c r="AE52" s="416"/>
      <c r="AF52" s="417"/>
      <c r="AG52" s="417"/>
      <c r="AH52" s="418"/>
      <c r="AI52" s="416"/>
      <c r="AJ52" s="417"/>
      <c r="AK52" s="417"/>
      <c r="AL52" s="417"/>
      <c r="AM52" s="416"/>
      <c r="AN52" s="417"/>
      <c r="AO52" s="417"/>
      <c r="AP52" s="417"/>
      <c r="AQ52" s="416"/>
      <c r="AR52" s="417"/>
      <c r="AS52" s="417"/>
      <c r="AT52" s="418"/>
      <c r="AU52" s="417"/>
      <c r="AV52" s="417"/>
      <c r="AW52" s="417"/>
      <c r="AX52" s="562"/>
    </row>
    <row r="53" spans="1:50" ht="13.5" customHeight="1" x14ac:dyDescent="0.15">
      <c r="A53" s="432"/>
      <c r="B53" s="434"/>
      <c r="C53" s="430"/>
      <c r="D53" s="414"/>
      <c r="E53" s="414"/>
      <c r="F53" s="415"/>
      <c r="G53" s="453"/>
      <c r="H53" s="453"/>
      <c r="I53" s="453"/>
      <c r="J53" s="454"/>
      <c r="K53" s="423"/>
      <c r="L53" s="423"/>
      <c r="M53" s="423"/>
      <c r="N53" s="424"/>
      <c r="O53" s="413"/>
      <c r="P53" s="414"/>
      <c r="Q53" s="414"/>
      <c r="R53" s="415"/>
      <c r="S53" s="413"/>
      <c r="T53" s="414"/>
      <c r="U53" s="414"/>
      <c r="V53" s="415"/>
      <c r="W53" s="413"/>
      <c r="X53" s="414"/>
      <c r="Y53" s="414"/>
      <c r="Z53" s="415"/>
      <c r="AA53" s="413"/>
      <c r="AB53" s="414"/>
      <c r="AC53" s="414"/>
      <c r="AD53" s="415"/>
      <c r="AE53" s="413"/>
      <c r="AF53" s="414"/>
      <c r="AG53" s="414"/>
      <c r="AH53" s="415"/>
      <c r="AI53" s="413"/>
      <c r="AJ53" s="414"/>
      <c r="AK53" s="414"/>
      <c r="AL53" s="414"/>
      <c r="AM53" s="413"/>
      <c r="AN53" s="414"/>
      <c r="AO53" s="414"/>
      <c r="AP53" s="414"/>
      <c r="AQ53" s="413"/>
      <c r="AR53" s="414"/>
      <c r="AS53" s="414"/>
      <c r="AT53" s="415"/>
      <c r="AU53" s="414"/>
      <c r="AV53" s="414"/>
      <c r="AW53" s="414"/>
      <c r="AX53" s="563"/>
    </row>
    <row r="54" spans="1:50" ht="20.100000000000001" customHeight="1" x14ac:dyDescent="0.15">
      <c r="A54" s="437"/>
      <c r="B54" s="434"/>
      <c r="C54" s="40"/>
      <c r="D54" s="38"/>
      <c r="E54" s="38"/>
      <c r="F54" s="38"/>
      <c r="G54" s="37"/>
      <c r="H54" s="38"/>
      <c r="I54" s="38"/>
      <c r="J54" s="39"/>
      <c r="K54" s="429"/>
      <c r="L54" s="429"/>
      <c r="M54" s="429"/>
      <c r="N54" s="479"/>
      <c r="O54" s="37"/>
      <c r="P54" s="38"/>
      <c r="Q54" s="38"/>
      <c r="R54" s="38"/>
      <c r="S54" s="37"/>
      <c r="T54" s="38"/>
      <c r="U54" s="38"/>
      <c r="V54" s="38"/>
      <c r="W54" s="37"/>
      <c r="X54" s="38"/>
      <c r="Y54" s="38"/>
      <c r="Z54" s="38"/>
      <c r="AA54" s="37"/>
      <c r="AB54" s="38"/>
      <c r="AC54" s="38"/>
      <c r="AD54" s="38"/>
      <c r="AE54" s="37"/>
      <c r="AF54" s="38"/>
      <c r="AG54" s="38"/>
      <c r="AH54" s="38"/>
      <c r="AI54" s="37"/>
      <c r="AJ54" s="38"/>
      <c r="AK54" s="38"/>
      <c r="AL54" s="38"/>
      <c r="AM54" s="37"/>
      <c r="AN54" s="38"/>
      <c r="AO54" s="38"/>
      <c r="AP54" s="38"/>
      <c r="AQ54" s="37"/>
      <c r="AR54" s="38"/>
      <c r="AS54" s="38"/>
      <c r="AT54" s="39"/>
      <c r="AU54" s="38"/>
      <c r="AV54" s="38"/>
      <c r="AW54" s="38"/>
      <c r="AX54" s="146"/>
    </row>
    <row r="55" spans="1:50" ht="13.5" customHeight="1" x14ac:dyDescent="0.15">
      <c r="A55" s="431">
        <v>15</v>
      </c>
      <c r="B55" s="434" t="str">
        <f>IF(組み分け!B24="","",組み分け!B24)</f>
        <v>岩倉ＦＣフォルテ</v>
      </c>
      <c r="C55" s="436"/>
      <c r="D55" s="417"/>
      <c r="E55" s="417"/>
      <c r="F55" s="418"/>
      <c r="G55" s="416"/>
      <c r="H55" s="417"/>
      <c r="I55" s="417"/>
      <c r="J55" s="417"/>
      <c r="K55" s="416"/>
      <c r="L55" s="417"/>
      <c r="M55" s="417"/>
      <c r="N55" s="418"/>
      <c r="O55" s="423"/>
      <c r="P55" s="423"/>
      <c r="Q55" s="423"/>
      <c r="R55" s="424"/>
      <c r="S55" s="416"/>
      <c r="T55" s="417"/>
      <c r="U55" s="417"/>
      <c r="V55" s="417"/>
      <c r="W55" s="416"/>
      <c r="X55" s="417"/>
      <c r="Y55" s="417"/>
      <c r="Z55" s="417"/>
      <c r="AA55" s="416"/>
      <c r="AB55" s="417"/>
      <c r="AC55" s="417"/>
      <c r="AD55" s="417"/>
      <c r="AE55" s="416"/>
      <c r="AF55" s="417"/>
      <c r="AG55" s="417"/>
      <c r="AH55" s="417"/>
      <c r="AI55" s="416"/>
      <c r="AJ55" s="417"/>
      <c r="AK55" s="417"/>
      <c r="AL55" s="417"/>
      <c r="AM55" s="416"/>
      <c r="AN55" s="417"/>
      <c r="AO55" s="417"/>
      <c r="AP55" s="417"/>
      <c r="AQ55" s="416"/>
      <c r="AR55" s="417"/>
      <c r="AS55" s="417"/>
      <c r="AT55" s="418"/>
      <c r="AU55" s="417"/>
      <c r="AV55" s="417"/>
      <c r="AW55" s="417"/>
      <c r="AX55" s="562"/>
    </row>
    <row r="56" spans="1:50" ht="13.5" customHeight="1" x14ac:dyDescent="0.15">
      <c r="A56" s="432"/>
      <c r="B56" s="434"/>
      <c r="C56" s="430"/>
      <c r="D56" s="414"/>
      <c r="E56" s="414"/>
      <c r="F56" s="415"/>
      <c r="G56" s="413"/>
      <c r="H56" s="414"/>
      <c r="I56" s="414"/>
      <c r="J56" s="414"/>
      <c r="K56" s="413"/>
      <c r="L56" s="414"/>
      <c r="M56" s="414"/>
      <c r="N56" s="415"/>
      <c r="O56" s="423"/>
      <c r="P56" s="423"/>
      <c r="Q56" s="423"/>
      <c r="R56" s="424"/>
      <c r="S56" s="413"/>
      <c r="T56" s="414"/>
      <c r="U56" s="414"/>
      <c r="V56" s="414"/>
      <c r="W56" s="413"/>
      <c r="X56" s="414"/>
      <c r="Y56" s="414"/>
      <c r="Z56" s="414"/>
      <c r="AA56" s="413"/>
      <c r="AB56" s="414"/>
      <c r="AC56" s="414"/>
      <c r="AD56" s="414"/>
      <c r="AE56" s="413"/>
      <c r="AF56" s="414"/>
      <c r="AG56" s="414"/>
      <c r="AH56" s="414"/>
      <c r="AI56" s="413"/>
      <c r="AJ56" s="414"/>
      <c r="AK56" s="414"/>
      <c r="AL56" s="414"/>
      <c r="AM56" s="413"/>
      <c r="AN56" s="414"/>
      <c r="AO56" s="414"/>
      <c r="AP56" s="414"/>
      <c r="AQ56" s="413"/>
      <c r="AR56" s="414"/>
      <c r="AS56" s="414"/>
      <c r="AT56" s="415"/>
      <c r="AU56" s="414"/>
      <c r="AV56" s="414"/>
      <c r="AW56" s="414"/>
      <c r="AX56" s="563"/>
    </row>
    <row r="57" spans="1:50" ht="20.100000000000001" customHeight="1" x14ac:dyDescent="0.15">
      <c r="A57" s="437"/>
      <c r="B57" s="434"/>
      <c r="C57" s="40"/>
      <c r="D57" s="38"/>
      <c r="E57" s="38"/>
      <c r="F57" s="38"/>
      <c r="G57" s="37"/>
      <c r="H57" s="38"/>
      <c r="I57" s="38"/>
      <c r="J57" s="38"/>
      <c r="K57" s="37"/>
      <c r="L57" s="38"/>
      <c r="M57" s="38"/>
      <c r="N57" s="39"/>
      <c r="O57" s="429"/>
      <c r="P57" s="429"/>
      <c r="Q57" s="429"/>
      <c r="R57" s="479"/>
      <c r="S57" s="37"/>
      <c r="T57" s="38"/>
      <c r="U57" s="38"/>
      <c r="V57" s="38"/>
      <c r="W57" s="37"/>
      <c r="X57" s="38"/>
      <c r="Y57" s="38"/>
      <c r="Z57" s="38"/>
      <c r="AA57" s="37"/>
      <c r="AB57" s="38"/>
      <c r="AC57" s="38"/>
      <c r="AD57" s="38"/>
      <c r="AE57" s="37"/>
      <c r="AF57" s="38"/>
      <c r="AG57" s="38"/>
      <c r="AH57" s="38"/>
      <c r="AI57" s="37"/>
      <c r="AJ57" s="38"/>
      <c r="AK57" s="38"/>
      <c r="AL57" s="38"/>
      <c r="AM57" s="37"/>
      <c r="AN57" s="38"/>
      <c r="AO57" s="38"/>
      <c r="AP57" s="38"/>
      <c r="AQ57" s="37"/>
      <c r="AR57" s="38"/>
      <c r="AS57" s="38"/>
      <c r="AT57" s="39"/>
      <c r="AU57" s="38"/>
      <c r="AV57" s="38"/>
      <c r="AW57" s="38"/>
      <c r="AX57" s="146"/>
    </row>
    <row r="58" spans="1:50" ht="13.5" customHeight="1" x14ac:dyDescent="0.15">
      <c r="A58" s="431">
        <v>16</v>
      </c>
      <c r="B58" s="434" t="str">
        <f>IF(組み分け!B25="","",組み分け!B25)</f>
        <v>ＡＩＳＡＩ　ＦＣ</v>
      </c>
      <c r="C58" s="436"/>
      <c r="D58" s="417"/>
      <c r="E58" s="417"/>
      <c r="F58" s="418"/>
      <c r="G58" s="416"/>
      <c r="H58" s="417"/>
      <c r="I58" s="417"/>
      <c r="J58" s="418"/>
      <c r="K58" s="416"/>
      <c r="L58" s="417"/>
      <c r="M58" s="417"/>
      <c r="N58" s="418"/>
      <c r="O58" s="417"/>
      <c r="P58" s="417"/>
      <c r="Q58" s="417"/>
      <c r="R58" s="417"/>
      <c r="S58" s="419"/>
      <c r="T58" s="420"/>
      <c r="U58" s="420"/>
      <c r="V58" s="421"/>
      <c r="W58" s="416"/>
      <c r="X58" s="417"/>
      <c r="Y58" s="417"/>
      <c r="Z58" s="418"/>
      <c r="AA58" s="416"/>
      <c r="AB58" s="417"/>
      <c r="AC58" s="417"/>
      <c r="AD58" s="418"/>
      <c r="AE58" s="416"/>
      <c r="AF58" s="417"/>
      <c r="AG58" s="417"/>
      <c r="AH58" s="418"/>
      <c r="AI58" s="416"/>
      <c r="AJ58" s="417"/>
      <c r="AK58" s="417"/>
      <c r="AL58" s="418"/>
      <c r="AM58" s="416"/>
      <c r="AN58" s="417"/>
      <c r="AO58" s="417"/>
      <c r="AP58" s="418"/>
      <c r="AQ58" s="416"/>
      <c r="AR58" s="417"/>
      <c r="AS58" s="417"/>
      <c r="AT58" s="418"/>
      <c r="AU58" s="417"/>
      <c r="AV58" s="417"/>
      <c r="AW58" s="417"/>
      <c r="AX58" s="562"/>
    </row>
    <row r="59" spans="1:50" ht="13.5" customHeight="1" x14ac:dyDescent="0.15">
      <c r="A59" s="432"/>
      <c r="B59" s="434"/>
      <c r="C59" s="430"/>
      <c r="D59" s="414"/>
      <c r="E59" s="414"/>
      <c r="F59" s="415"/>
      <c r="G59" s="413"/>
      <c r="H59" s="414"/>
      <c r="I59" s="414"/>
      <c r="J59" s="415"/>
      <c r="K59" s="413"/>
      <c r="L59" s="414"/>
      <c r="M59" s="414"/>
      <c r="N59" s="415"/>
      <c r="O59" s="414"/>
      <c r="P59" s="414"/>
      <c r="Q59" s="414"/>
      <c r="R59" s="414"/>
      <c r="S59" s="422"/>
      <c r="T59" s="423"/>
      <c r="U59" s="423"/>
      <c r="V59" s="424"/>
      <c r="W59" s="413"/>
      <c r="X59" s="414"/>
      <c r="Y59" s="414"/>
      <c r="Z59" s="415"/>
      <c r="AA59" s="413"/>
      <c r="AB59" s="414"/>
      <c r="AC59" s="414"/>
      <c r="AD59" s="415"/>
      <c r="AE59" s="413"/>
      <c r="AF59" s="414"/>
      <c r="AG59" s="414"/>
      <c r="AH59" s="415"/>
      <c r="AI59" s="413"/>
      <c r="AJ59" s="414"/>
      <c r="AK59" s="414"/>
      <c r="AL59" s="415"/>
      <c r="AM59" s="413"/>
      <c r="AN59" s="414"/>
      <c r="AO59" s="414"/>
      <c r="AP59" s="415"/>
      <c r="AQ59" s="413"/>
      <c r="AR59" s="414"/>
      <c r="AS59" s="414"/>
      <c r="AT59" s="415"/>
      <c r="AU59" s="414"/>
      <c r="AV59" s="414"/>
      <c r="AW59" s="414"/>
      <c r="AX59" s="563"/>
    </row>
    <row r="60" spans="1:50" ht="20.100000000000001" customHeight="1" x14ac:dyDescent="0.15">
      <c r="A60" s="437"/>
      <c r="B60" s="434"/>
      <c r="C60" s="40"/>
      <c r="D60" s="38"/>
      <c r="E60" s="38"/>
      <c r="F60" s="39"/>
      <c r="G60" s="38"/>
      <c r="H60" s="38"/>
      <c r="I60" s="38"/>
      <c r="J60" s="38"/>
      <c r="K60" s="37"/>
      <c r="L60" s="38"/>
      <c r="M60" s="38"/>
      <c r="N60" s="38"/>
      <c r="O60" s="37"/>
      <c r="P60" s="38"/>
      <c r="Q60" s="38"/>
      <c r="R60" s="38"/>
      <c r="S60" s="428"/>
      <c r="T60" s="429"/>
      <c r="U60" s="429"/>
      <c r="V60" s="479"/>
      <c r="W60" s="38"/>
      <c r="X60" s="38"/>
      <c r="Y60" s="38"/>
      <c r="Z60" s="38"/>
      <c r="AA60" s="37"/>
      <c r="AB60" s="38"/>
      <c r="AC60" s="38"/>
      <c r="AD60" s="38"/>
      <c r="AE60" s="37"/>
      <c r="AF60" s="38"/>
      <c r="AG60" s="38"/>
      <c r="AH60" s="38"/>
      <c r="AI60" s="37"/>
      <c r="AJ60" s="38"/>
      <c r="AK60" s="38"/>
      <c r="AL60" s="38"/>
      <c r="AM60" s="37"/>
      <c r="AN60" s="38"/>
      <c r="AO60" s="38"/>
      <c r="AP60" s="38"/>
      <c r="AQ60" s="37"/>
      <c r="AR60" s="38"/>
      <c r="AS60" s="38"/>
      <c r="AT60" s="39"/>
      <c r="AU60" s="38"/>
      <c r="AV60" s="38"/>
      <c r="AW60" s="38"/>
      <c r="AX60" s="146"/>
    </row>
    <row r="61" spans="1:50" ht="13.5" customHeight="1" x14ac:dyDescent="0.15">
      <c r="A61" s="431">
        <v>17</v>
      </c>
      <c r="B61" s="434" t="str">
        <f>IF(組み分け!B26="","",組み分け!B26)</f>
        <v>尾西ＳＳ</v>
      </c>
      <c r="C61" s="436"/>
      <c r="D61" s="417"/>
      <c r="E61" s="417"/>
      <c r="F61" s="418"/>
      <c r="G61" s="417"/>
      <c r="H61" s="417"/>
      <c r="I61" s="417"/>
      <c r="J61" s="418"/>
      <c r="K61" s="417"/>
      <c r="L61" s="417"/>
      <c r="M61" s="417"/>
      <c r="N61" s="418"/>
      <c r="O61" s="417"/>
      <c r="P61" s="417"/>
      <c r="Q61" s="417"/>
      <c r="R61" s="418"/>
      <c r="S61" s="417"/>
      <c r="T61" s="417"/>
      <c r="U61" s="417"/>
      <c r="V61" s="418"/>
      <c r="W61" s="419"/>
      <c r="X61" s="420"/>
      <c r="Y61" s="420"/>
      <c r="Z61" s="421"/>
      <c r="AA61" s="416"/>
      <c r="AB61" s="417"/>
      <c r="AC61" s="417"/>
      <c r="AD61" s="418"/>
      <c r="AE61" s="417"/>
      <c r="AF61" s="417"/>
      <c r="AG61" s="417"/>
      <c r="AH61" s="418"/>
      <c r="AI61" s="416"/>
      <c r="AJ61" s="417"/>
      <c r="AK61" s="417"/>
      <c r="AL61" s="417"/>
      <c r="AM61" s="416"/>
      <c r="AN61" s="417"/>
      <c r="AO61" s="417"/>
      <c r="AP61" s="417"/>
      <c r="AQ61" s="416"/>
      <c r="AR61" s="417"/>
      <c r="AS61" s="417"/>
      <c r="AT61" s="418"/>
      <c r="AU61" s="417"/>
      <c r="AV61" s="417"/>
      <c r="AW61" s="417"/>
      <c r="AX61" s="562"/>
    </row>
    <row r="62" spans="1:50" ht="13.5" customHeight="1" x14ac:dyDescent="0.15">
      <c r="A62" s="432"/>
      <c r="B62" s="434"/>
      <c r="C62" s="430"/>
      <c r="D62" s="414"/>
      <c r="E62" s="414"/>
      <c r="F62" s="415"/>
      <c r="G62" s="414"/>
      <c r="H62" s="414"/>
      <c r="I62" s="414"/>
      <c r="J62" s="415"/>
      <c r="K62" s="414"/>
      <c r="L62" s="414"/>
      <c r="M62" s="414"/>
      <c r="N62" s="415"/>
      <c r="O62" s="414"/>
      <c r="P62" s="414"/>
      <c r="Q62" s="414"/>
      <c r="R62" s="415"/>
      <c r="S62" s="414"/>
      <c r="T62" s="414"/>
      <c r="U62" s="414"/>
      <c r="V62" s="415"/>
      <c r="W62" s="422"/>
      <c r="X62" s="423"/>
      <c r="Y62" s="423"/>
      <c r="Z62" s="424"/>
      <c r="AA62" s="413"/>
      <c r="AB62" s="414"/>
      <c r="AC62" s="414"/>
      <c r="AD62" s="415"/>
      <c r="AE62" s="414"/>
      <c r="AF62" s="414"/>
      <c r="AG62" s="414"/>
      <c r="AH62" s="415"/>
      <c r="AI62" s="413"/>
      <c r="AJ62" s="414"/>
      <c r="AK62" s="414"/>
      <c r="AL62" s="414"/>
      <c r="AM62" s="413"/>
      <c r="AN62" s="414"/>
      <c r="AO62" s="414"/>
      <c r="AP62" s="414"/>
      <c r="AQ62" s="413"/>
      <c r="AR62" s="414"/>
      <c r="AS62" s="414"/>
      <c r="AT62" s="415"/>
      <c r="AU62" s="414"/>
      <c r="AV62" s="414"/>
      <c r="AW62" s="414"/>
      <c r="AX62" s="563"/>
    </row>
    <row r="63" spans="1:50" ht="20.100000000000001" customHeight="1" x14ac:dyDescent="0.15">
      <c r="A63" s="437"/>
      <c r="B63" s="434"/>
      <c r="C63" s="40"/>
      <c r="D63" s="38"/>
      <c r="E63" s="38"/>
      <c r="F63" s="38"/>
      <c r="G63" s="37"/>
      <c r="H63" s="38"/>
      <c r="I63" s="38"/>
      <c r="J63" s="38"/>
      <c r="K63" s="37"/>
      <c r="L63" s="38"/>
      <c r="M63" s="38"/>
      <c r="N63" s="38"/>
      <c r="O63" s="37"/>
      <c r="P63" s="38"/>
      <c r="Q63" s="38"/>
      <c r="R63" s="38"/>
      <c r="S63" s="37"/>
      <c r="T63" s="38"/>
      <c r="U63" s="38"/>
      <c r="V63" s="38"/>
      <c r="W63" s="428"/>
      <c r="X63" s="429"/>
      <c r="Y63" s="429"/>
      <c r="Z63" s="479"/>
      <c r="AA63" s="37"/>
      <c r="AB63" s="38"/>
      <c r="AC63" s="38"/>
      <c r="AD63" s="38"/>
      <c r="AE63" s="37"/>
      <c r="AF63" s="38"/>
      <c r="AG63" s="38"/>
      <c r="AH63" s="38"/>
      <c r="AI63" s="37"/>
      <c r="AJ63" s="38"/>
      <c r="AK63" s="38"/>
      <c r="AL63" s="38"/>
      <c r="AM63" s="37"/>
      <c r="AN63" s="38"/>
      <c r="AO63" s="38"/>
      <c r="AP63" s="38"/>
      <c r="AQ63" s="37"/>
      <c r="AR63" s="38"/>
      <c r="AS63" s="38"/>
      <c r="AT63" s="39"/>
      <c r="AU63" s="38"/>
      <c r="AV63" s="38"/>
      <c r="AW63" s="38"/>
      <c r="AX63" s="146"/>
    </row>
    <row r="64" spans="1:50" ht="13.5" customHeight="1" x14ac:dyDescent="0.15">
      <c r="A64" s="431">
        <v>18</v>
      </c>
      <c r="B64" s="434" t="str">
        <f>IF(組み分け!B27="","",組み分け!B27)</f>
        <v>木曽川ＳＳＳ</v>
      </c>
      <c r="C64" s="436"/>
      <c r="D64" s="417"/>
      <c r="E64" s="417"/>
      <c r="F64" s="418"/>
      <c r="G64" s="416"/>
      <c r="H64" s="417"/>
      <c r="I64" s="417"/>
      <c r="J64" s="418"/>
      <c r="K64" s="416"/>
      <c r="L64" s="417"/>
      <c r="M64" s="417"/>
      <c r="N64" s="418"/>
      <c r="O64" s="416"/>
      <c r="P64" s="417"/>
      <c r="Q64" s="417"/>
      <c r="R64" s="418"/>
      <c r="S64" s="416"/>
      <c r="T64" s="417"/>
      <c r="U64" s="417"/>
      <c r="V64" s="418"/>
      <c r="W64" s="416"/>
      <c r="X64" s="417"/>
      <c r="Y64" s="417"/>
      <c r="Z64" s="418"/>
      <c r="AA64" s="419"/>
      <c r="AB64" s="420"/>
      <c r="AC64" s="420"/>
      <c r="AD64" s="421"/>
      <c r="AE64" s="416"/>
      <c r="AF64" s="417"/>
      <c r="AG64" s="417"/>
      <c r="AH64" s="418"/>
      <c r="AI64" s="416"/>
      <c r="AJ64" s="417"/>
      <c r="AK64" s="417"/>
      <c r="AL64" s="417"/>
      <c r="AM64" s="416"/>
      <c r="AN64" s="417"/>
      <c r="AO64" s="417"/>
      <c r="AP64" s="417"/>
      <c r="AQ64" s="416"/>
      <c r="AR64" s="417"/>
      <c r="AS64" s="417"/>
      <c r="AT64" s="418"/>
      <c r="AU64" s="417"/>
      <c r="AV64" s="417"/>
      <c r="AW64" s="417"/>
      <c r="AX64" s="562"/>
    </row>
    <row r="65" spans="1:50" ht="13.5" customHeight="1" x14ac:dyDescent="0.15">
      <c r="A65" s="432"/>
      <c r="B65" s="434"/>
      <c r="C65" s="430"/>
      <c r="D65" s="414"/>
      <c r="E65" s="414"/>
      <c r="F65" s="415"/>
      <c r="G65" s="413"/>
      <c r="H65" s="414"/>
      <c r="I65" s="414"/>
      <c r="J65" s="415"/>
      <c r="K65" s="413"/>
      <c r="L65" s="414"/>
      <c r="M65" s="414"/>
      <c r="N65" s="415"/>
      <c r="O65" s="413"/>
      <c r="P65" s="414"/>
      <c r="Q65" s="414"/>
      <c r="R65" s="415"/>
      <c r="S65" s="413"/>
      <c r="T65" s="414"/>
      <c r="U65" s="414"/>
      <c r="V65" s="415"/>
      <c r="W65" s="413"/>
      <c r="X65" s="414"/>
      <c r="Y65" s="414"/>
      <c r="Z65" s="415"/>
      <c r="AA65" s="422"/>
      <c r="AB65" s="423"/>
      <c r="AC65" s="423"/>
      <c r="AD65" s="424"/>
      <c r="AE65" s="413"/>
      <c r="AF65" s="414"/>
      <c r="AG65" s="414"/>
      <c r="AH65" s="415"/>
      <c r="AI65" s="413"/>
      <c r="AJ65" s="414"/>
      <c r="AK65" s="414"/>
      <c r="AL65" s="414"/>
      <c r="AM65" s="413"/>
      <c r="AN65" s="414"/>
      <c r="AO65" s="414"/>
      <c r="AP65" s="414"/>
      <c r="AQ65" s="413"/>
      <c r="AR65" s="414"/>
      <c r="AS65" s="414"/>
      <c r="AT65" s="415"/>
      <c r="AU65" s="414"/>
      <c r="AV65" s="414"/>
      <c r="AW65" s="414"/>
      <c r="AX65" s="563"/>
    </row>
    <row r="66" spans="1:50" ht="20.100000000000001" customHeight="1" x14ac:dyDescent="0.15">
      <c r="A66" s="437"/>
      <c r="B66" s="434"/>
      <c r="C66" s="40"/>
      <c r="D66" s="38"/>
      <c r="E66" s="38"/>
      <c r="F66" s="38"/>
      <c r="G66" s="37"/>
      <c r="H66" s="38"/>
      <c r="I66" s="38"/>
      <c r="J66" s="38"/>
      <c r="K66" s="37"/>
      <c r="L66" s="38"/>
      <c r="M66" s="38"/>
      <c r="N66" s="38"/>
      <c r="O66" s="37"/>
      <c r="P66" s="38"/>
      <c r="Q66" s="38"/>
      <c r="R66" s="38"/>
      <c r="S66" s="37"/>
      <c r="T66" s="38"/>
      <c r="U66" s="38"/>
      <c r="V66" s="38"/>
      <c r="W66" s="37"/>
      <c r="X66" s="38"/>
      <c r="Y66" s="38"/>
      <c r="Z66" s="38"/>
      <c r="AA66" s="428"/>
      <c r="AB66" s="429"/>
      <c r="AC66" s="429"/>
      <c r="AD66" s="479"/>
      <c r="AE66" s="37"/>
      <c r="AF66" s="38"/>
      <c r="AG66" s="38"/>
      <c r="AH66" s="38"/>
      <c r="AI66" s="37"/>
      <c r="AJ66" s="38"/>
      <c r="AK66" s="38"/>
      <c r="AL66" s="38"/>
      <c r="AM66" s="37"/>
      <c r="AN66" s="38"/>
      <c r="AO66" s="38"/>
      <c r="AP66" s="38"/>
      <c r="AQ66" s="37"/>
      <c r="AR66" s="38"/>
      <c r="AS66" s="38"/>
      <c r="AT66" s="39"/>
      <c r="AU66" s="38"/>
      <c r="AV66" s="38"/>
      <c r="AW66" s="38"/>
      <c r="AX66" s="146"/>
    </row>
    <row r="67" spans="1:50" ht="13.5" customHeight="1" x14ac:dyDescent="0.15">
      <c r="A67" s="431">
        <v>19</v>
      </c>
      <c r="B67" s="434" t="str">
        <f>IF(組み分け!B28="","",組み分け!B28)</f>
        <v>FC golazo gol 一宮　B</v>
      </c>
      <c r="C67" s="436"/>
      <c r="D67" s="417"/>
      <c r="E67" s="417"/>
      <c r="F67" s="418"/>
      <c r="G67" s="416"/>
      <c r="H67" s="417"/>
      <c r="I67" s="417"/>
      <c r="J67" s="418"/>
      <c r="K67" s="416"/>
      <c r="L67" s="417"/>
      <c r="M67" s="417"/>
      <c r="N67" s="418"/>
      <c r="O67" s="416"/>
      <c r="P67" s="417"/>
      <c r="Q67" s="417"/>
      <c r="R67" s="418"/>
      <c r="S67" s="416"/>
      <c r="T67" s="417"/>
      <c r="U67" s="417"/>
      <c r="V67" s="418"/>
      <c r="W67" s="416"/>
      <c r="X67" s="417"/>
      <c r="Y67" s="417"/>
      <c r="Z67" s="418"/>
      <c r="AA67" s="416"/>
      <c r="AB67" s="417"/>
      <c r="AC67" s="417"/>
      <c r="AD67" s="418"/>
      <c r="AE67" s="419"/>
      <c r="AF67" s="420"/>
      <c r="AG67" s="420"/>
      <c r="AH67" s="421"/>
      <c r="AI67" s="416"/>
      <c r="AJ67" s="417"/>
      <c r="AK67" s="417"/>
      <c r="AL67" s="417"/>
      <c r="AM67" s="416"/>
      <c r="AN67" s="417"/>
      <c r="AO67" s="417"/>
      <c r="AP67" s="417"/>
      <c r="AQ67" s="416"/>
      <c r="AR67" s="417"/>
      <c r="AS67" s="417"/>
      <c r="AT67" s="418"/>
      <c r="AU67" s="417"/>
      <c r="AV67" s="417"/>
      <c r="AW67" s="417"/>
      <c r="AX67" s="562"/>
    </row>
    <row r="68" spans="1:50" ht="13.5" customHeight="1" x14ac:dyDescent="0.15">
      <c r="A68" s="432"/>
      <c r="B68" s="434"/>
      <c r="C68" s="430"/>
      <c r="D68" s="414"/>
      <c r="E68" s="414"/>
      <c r="F68" s="415"/>
      <c r="G68" s="413"/>
      <c r="H68" s="414"/>
      <c r="I68" s="414"/>
      <c r="J68" s="415"/>
      <c r="K68" s="413"/>
      <c r="L68" s="414"/>
      <c r="M68" s="414"/>
      <c r="N68" s="415"/>
      <c r="O68" s="413"/>
      <c r="P68" s="414"/>
      <c r="Q68" s="414"/>
      <c r="R68" s="415"/>
      <c r="S68" s="413"/>
      <c r="T68" s="414"/>
      <c r="U68" s="414"/>
      <c r="V68" s="415"/>
      <c r="W68" s="413"/>
      <c r="X68" s="414"/>
      <c r="Y68" s="414"/>
      <c r="Z68" s="415"/>
      <c r="AA68" s="413"/>
      <c r="AB68" s="414"/>
      <c r="AC68" s="414"/>
      <c r="AD68" s="415"/>
      <c r="AE68" s="422"/>
      <c r="AF68" s="423"/>
      <c r="AG68" s="423"/>
      <c r="AH68" s="424"/>
      <c r="AI68" s="413"/>
      <c r="AJ68" s="414"/>
      <c r="AK68" s="414"/>
      <c r="AL68" s="414"/>
      <c r="AM68" s="413"/>
      <c r="AN68" s="414"/>
      <c r="AO68" s="414"/>
      <c r="AP68" s="414"/>
      <c r="AQ68" s="413"/>
      <c r="AR68" s="414"/>
      <c r="AS68" s="414"/>
      <c r="AT68" s="415"/>
      <c r="AU68" s="414"/>
      <c r="AV68" s="414"/>
      <c r="AW68" s="414"/>
      <c r="AX68" s="563"/>
    </row>
    <row r="69" spans="1:50" ht="20.100000000000001" customHeight="1" x14ac:dyDescent="0.15">
      <c r="A69" s="437"/>
      <c r="B69" s="434"/>
      <c r="C69" s="40"/>
      <c r="D69" s="38"/>
      <c r="E69" s="38"/>
      <c r="F69" s="38"/>
      <c r="G69" s="37"/>
      <c r="H69" s="38"/>
      <c r="I69" s="38"/>
      <c r="J69" s="38"/>
      <c r="K69" s="37"/>
      <c r="L69" s="38"/>
      <c r="M69" s="38"/>
      <c r="N69" s="38"/>
      <c r="O69" s="37"/>
      <c r="P69" s="38"/>
      <c r="Q69" s="38"/>
      <c r="R69" s="38"/>
      <c r="S69" s="37"/>
      <c r="T69" s="38"/>
      <c r="U69" s="38"/>
      <c r="V69" s="38"/>
      <c r="W69" s="37"/>
      <c r="X69" s="38"/>
      <c r="Y69" s="38"/>
      <c r="Z69" s="38"/>
      <c r="AA69" s="37"/>
      <c r="AB69" s="38"/>
      <c r="AC69" s="38"/>
      <c r="AD69" s="38"/>
      <c r="AE69" s="428"/>
      <c r="AF69" s="429"/>
      <c r="AG69" s="429"/>
      <c r="AH69" s="479"/>
      <c r="AI69" s="37"/>
      <c r="AJ69" s="38"/>
      <c r="AK69" s="38"/>
      <c r="AL69" s="38"/>
      <c r="AM69" s="37"/>
      <c r="AN69" s="38"/>
      <c r="AO69" s="38"/>
      <c r="AP69" s="38"/>
      <c r="AQ69" s="37"/>
      <c r="AR69" s="38"/>
      <c r="AS69" s="38"/>
      <c r="AT69" s="39"/>
      <c r="AU69" s="38"/>
      <c r="AV69" s="38"/>
      <c r="AW69" s="38"/>
      <c r="AX69" s="146"/>
    </row>
    <row r="70" spans="1:50" ht="13.5" customHeight="1" x14ac:dyDescent="0.15">
      <c r="A70" s="431">
        <v>20</v>
      </c>
      <c r="B70" s="434" t="str">
        <f>IF(組み分け!B29="","",組み分け!B29)</f>
        <v>祖父江少年SC</v>
      </c>
      <c r="C70" s="436"/>
      <c r="D70" s="417"/>
      <c r="E70" s="417"/>
      <c r="F70" s="418"/>
      <c r="G70" s="416"/>
      <c r="H70" s="417"/>
      <c r="I70" s="417"/>
      <c r="J70" s="418"/>
      <c r="K70" s="416"/>
      <c r="L70" s="417"/>
      <c r="M70" s="417"/>
      <c r="N70" s="418"/>
      <c r="O70" s="416"/>
      <c r="P70" s="417"/>
      <c r="Q70" s="417"/>
      <c r="R70" s="418"/>
      <c r="S70" s="416"/>
      <c r="T70" s="417"/>
      <c r="U70" s="417"/>
      <c r="V70" s="418"/>
      <c r="W70" s="416"/>
      <c r="X70" s="417"/>
      <c r="Y70" s="417"/>
      <c r="Z70" s="418"/>
      <c r="AA70" s="416"/>
      <c r="AB70" s="417"/>
      <c r="AC70" s="417"/>
      <c r="AD70" s="418"/>
      <c r="AE70" s="416"/>
      <c r="AF70" s="417"/>
      <c r="AG70" s="417"/>
      <c r="AH70" s="418"/>
      <c r="AI70" s="419"/>
      <c r="AJ70" s="420"/>
      <c r="AK70" s="420"/>
      <c r="AL70" s="420"/>
      <c r="AM70" s="416"/>
      <c r="AN70" s="417"/>
      <c r="AO70" s="417"/>
      <c r="AP70" s="418"/>
      <c r="AQ70" s="416"/>
      <c r="AR70" s="417"/>
      <c r="AS70" s="417"/>
      <c r="AT70" s="418"/>
      <c r="AU70" s="417"/>
      <c r="AV70" s="417"/>
      <c r="AW70" s="417"/>
      <c r="AX70" s="562"/>
    </row>
    <row r="71" spans="1:50" ht="13.5" customHeight="1" x14ac:dyDescent="0.15">
      <c r="A71" s="432"/>
      <c r="B71" s="434"/>
      <c r="C71" s="430"/>
      <c r="D71" s="414"/>
      <c r="E71" s="414"/>
      <c r="F71" s="415"/>
      <c r="G71" s="413"/>
      <c r="H71" s="414"/>
      <c r="I71" s="414"/>
      <c r="J71" s="415"/>
      <c r="K71" s="413"/>
      <c r="L71" s="414"/>
      <c r="M71" s="414"/>
      <c r="N71" s="415"/>
      <c r="O71" s="413"/>
      <c r="P71" s="414"/>
      <c r="Q71" s="414"/>
      <c r="R71" s="415"/>
      <c r="S71" s="413"/>
      <c r="T71" s="414"/>
      <c r="U71" s="414"/>
      <c r="V71" s="415"/>
      <c r="W71" s="413"/>
      <c r="X71" s="414"/>
      <c r="Y71" s="414"/>
      <c r="Z71" s="415"/>
      <c r="AA71" s="413"/>
      <c r="AB71" s="414"/>
      <c r="AC71" s="414"/>
      <c r="AD71" s="415"/>
      <c r="AE71" s="413"/>
      <c r="AF71" s="414"/>
      <c r="AG71" s="414"/>
      <c r="AH71" s="415"/>
      <c r="AI71" s="422"/>
      <c r="AJ71" s="423"/>
      <c r="AK71" s="423"/>
      <c r="AL71" s="423"/>
      <c r="AM71" s="413"/>
      <c r="AN71" s="414"/>
      <c r="AO71" s="414"/>
      <c r="AP71" s="415"/>
      <c r="AQ71" s="413"/>
      <c r="AR71" s="414"/>
      <c r="AS71" s="414"/>
      <c r="AT71" s="415"/>
      <c r="AU71" s="414"/>
      <c r="AV71" s="414"/>
      <c r="AW71" s="414"/>
      <c r="AX71" s="563"/>
    </row>
    <row r="72" spans="1:50" ht="20.100000000000001" customHeight="1" x14ac:dyDescent="0.15">
      <c r="A72" s="437"/>
      <c r="B72" s="434"/>
      <c r="C72" s="40"/>
      <c r="D72" s="38"/>
      <c r="E72" s="38"/>
      <c r="F72" s="38"/>
      <c r="G72" s="37"/>
      <c r="H72" s="38"/>
      <c r="I72" s="38"/>
      <c r="J72" s="38"/>
      <c r="K72" s="37"/>
      <c r="L72" s="38"/>
      <c r="M72" s="38"/>
      <c r="N72" s="38"/>
      <c r="O72" s="37"/>
      <c r="P72" s="38"/>
      <c r="Q72" s="38"/>
      <c r="R72" s="38"/>
      <c r="S72" s="37"/>
      <c r="T72" s="38"/>
      <c r="U72" s="38"/>
      <c r="V72" s="38"/>
      <c r="W72" s="37"/>
      <c r="X72" s="38"/>
      <c r="Y72" s="38"/>
      <c r="Z72" s="38"/>
      <c r="AA72" s="37"/>
      <c r="AB72" s="38"/>
      <c r="AC72" s="38"/>
      <c r="AD72" s="38"/>
      <c r="AE72" s="37"/>
      <c r="AF72" s="38"/>
      <c r="AG72" s="38"/>
      <c r="AH72" s="38"/>
      <c r="AI72" s="428"/>
      <c r="AJ72" s="429"/>
      <c r="AK72" s="429"/>
      <c r="AL72" s="429"/>
      <c r="AM72" s="37"/>
      <c r="AN72" s="38"/>
      <c r="AO72" s="38"/>
      <c r="AP72" s="38"/>
      <c r="AQ72" s="37"/>
      <c r="AR72" s="38"/>
      <c r="AS72" s="38"/>
      <c r="AT72" s="39"/>
      <c r="AU72" s="38"/>
      <c r="AV72" s="38"/>
      <c r="AW72" s="38"/>
      <c r="AX72" s="146"/>
    </row>
    <row r="73" spans="1:50" ht="13.5" customHeight="1" x14ac:dyDescent="0.15">
      <c r="A73" s="431">
        <v>21</v>
      </c>
      <c r="B73" s="434" t="str">
        <f>IF(組み分け!B30="","",組み分け!B30)</f>
        <v>七宝SSS</v>
      </c>
      <c r="C73" s="436"/>
      <c r="D73" s="417"/>
      <c r="E73" s="417"/>
      <c r="F73" s="418"/>
      <c r="G73" s="416"/>
      <c r="H73" s="417"/>
      <c r="I73" s="417"/>
      <c r="J73" s="418"/>
      <c r="K73" s="416"/>
      <c r="L73" s="417"/>
      <c r="M73" s="417"/>
      <c r="N73" s="418"/>
      <c r="O73" s="416"/>
      <c r="P73" s="417"/>
      <c r="Q73" s="417"/>
      <c r="R73" s="418"/>
      <c r="S73" s="416"/>
      <c r="T73" s="417"/>
      <c r="U73" s="417"/>
      <c r="V73" s="418"/>
      <c r="W73" s="416"/>
      <c r="X73" s="417"/>
      <c r="Y73" s="417"/>
      <c r="Z73" s="418"/>
      <c r="AA73" s="416"/>
      <c r="AB73" s="417"/>
      <c r="AC73" s="417"/>
      <c r="AD73" s="418"/>
      <c r="AE73" s="416"/>
      <c r="AF73" s="417"/>
      <c r="AG73" s="417"/>
      <c r="AH73" s="418"/>
      <c r="AI73" s="416"/>
      <c r="AJ73" s="417"/>
      <c r="AK73" s="417"/>
      <c r="AL73" s="418"/>
      <c r="AM73" s="419"/>
      <c r="AN73" s="420"/>
      <c r="AO73" s="420"/>
      <c r="AP73" s="420"/>
      <c r="AQ73" s="416"/>
      <c r="AR73" s="417"/>
      <c r="AS73" s="417"/>
      <c r="AT73" s="418"/>
      <c r="AU73" s="417"/>
      <c r="AV73" s="417"/>
      <c r="AW73" s="417"/>
      <c r="AX73" s="562"/>
    </row>
    <row r="74" spans="1:50" ht="13.5" customHeight="1" x14ac:dyDescent="0.15">
      <c r="A74" s="432"/>
      <c r="B74" s="434"/>
      <c r="C74" s="430"/>
      <c r="D74" s="414"/>
      <c r="E74" s="414"/>
      <c r="F74" s="415"/>
      <c r="G74" s="413"/>
      <c r="H74" s="414"/>
      <c r="I74" s="414"/>
      <c r="J74" s="415"/>
      <c r="K74" s="413"/>
      <c r="L74" s="414"/>
      <c r="M74" s="414"/>
      <c r="N74" s="415"/>
      <c r="O74" s="413"/>
      <c r="P74" s="414"/>
      <c r="Q74" s="414"/>
      <c r="R74" s="415"/>
      <c r="S74" s="413"/>
      <c r="T74" s="414"/>
      <c r="U74" s="414"/>
      <c r="V74" s="415"/>
      <c r="W74" s="413"/>
      <c r="X74" s="414"/>
      <c r="Y74" s="414"/>
      <c r="Z74" s="415"/>
      <c r="AA74" s="413"/>
      <c r="AB74" s="414"/>
      <c r="AC74" s="414"/>
      <c r="AD74" s="415"/>
      <c r="AE74" s="413"/>
      <c r="AF74" s="414"/>
      <c r="AG74" s="414"/>
      <c r="AH74" s="415"/>
      <c r="AI74" s="413"/>
      <c r="AJ74" s="414"/>
      <c r="AK74" s="414"/>
      <c r="AL74" s="415"/>
      <c r="AM74" s="422"/>
      <c r="AN74" s="423"/>
      <c r="AO74" s="423"/>
      <c r="AP74" s="423"/>
      <c r="AQ74" s="413"/>
      <c r="AR74" s="414"/>
      <c r="AS74" s="414"/>
      <c r="AT74" s="415"/>
      <c r="AU74" s="414"/>
      <c r="AV74" s="414"/>
      <c r="AW74" s="414"/>
      <c r="AX74" s="563"/>
    </row>
    <row r="75" spans="1:50" ht="20.100000000000001" customHeight="1" x14ac:dyDescent="0.15">
      <c r="A75" s="437"/>
      <c r="B75" s="434"/>
      <c r="C75" s="40"/>
      <c r="D75" s="38"/>
      <c r="E75" s="38"/>
      <c r="F75" s="38"/>
      <c r="G75" s="37"/>
      <c r="H75" s="38"/>
      <c r="I75" s="38"/>
      <c r="J75" s="38"/>
      <c r="K75" s="37"/>
      <c r="L75" s="38"/>
      <c r="M75" s="38"/>
      <c r="N75" s="38"/>
      <c r="O75" s="37"/>
      <c r="P75" s="38"/>
      <c r="Q75" s="38"/>
      <c r="R75" s="38"/>
      <c r="S75" s="37"/>
      <c r="T75" s="38"/>
      <c r="U75" s="38"/>
      <c r="V75" s="38"/>
      <c r="W75" s="37"/>
      <c r="X75" s="38"/>
      <c r="Y75" s="38"/>
      <c r="Z75" s="38"/>
      <c r="AA75" s="37"/>
      <c r="AB75" s="38"/>
      <c r="AC75" s="38"/>
      <c r="AD75" s="38"/>
      <c r="AE75" s="37"/>
      <c r="AF75" s="38"/>
      <c r="AG75" s="38"/>
      <c r="AH75" s="38"/>
      <c r="AI75" s="37"/>
      <c r="AJ75" s="38"/>
      <c r="AK75" s="38"/>
      <c r="AL75" s="38"/>
      <c r="AM75" s="428"/>
      <c r="AN75" s="429"/>
      <c r="AO75" s="429"/>
      <c r="AP75" s="429"/>
      <c r="AQ75" s="37"/>
      <c r="AR75" s="38"/>
      <c r="AS75" s="38"/>
      <c r="AT75" s="39"/>
      <c r="AU75" s="38"/>
      <c r="AV75" s="38"/>
      <c r="AW75" s="38"/>
      <c r="AX75" s="146"/>
    </row>
    <row r="76" spans="1:50" ht="13.5" customHeight="1" x14ac:dyDescent="0.15">
      <c r="A76" s="431">
        <v>22</v>
      </c>
      <c r="B76" s="434" t="str">
        <f>IF(組み分け!B31="","",組み分け!B31)</f>
        <v>扶桑FC</v>
      </c>
      <c r="C76" s="436"/>
      <c r="D76" s="417"/>
      <c r="E76" s="417"/>
      <c r="F76" s="418"/>
      <c r="G76" s="416"/>
      <c r="H76" s="417"/>
      <c r="I76" s="417"/>
      <c r="J76" s="418"/>
      <c r="K76" s="416"/>
      <c r="L76" s="417"/>
      <c r="M76" s="417"/>
      <c r="N76" s="418"/>
      <c r="O76" s="416"/>
      <c r="P76" s="417"/>
      <c r="Q76" s="417"/>
      <c r="R76" s="418"/>
      <c r="S76" s="416"/>
      <c r="T76" s="417"/>
      <c r="U76" s="417"/>
      <c r="V76" s="418"/>
      <c r="W76" s="416"/>
      <c r="X76" s="417"/>
      <c r="Y76" s="417"/>
      <c r="Z76" s="418"/>
      <c r="AA76" s="416"/>
      <c r="AB76" s="417"/>
      <c r="AC76" s="417"/>
      <c r="AD76" s="418"/>
      <c r="AE76" s="416"/>
      <c r="AF76" s="417"/>
      <c r="AG76" s="417"/>
      <c r="AH76" s="418"/>
      <c r="AI76" s="416"/>
      <c r="AJ76" s="417"/>
      <c r="AK76" s="417"/>
      <c r="AL76" s="418"/>
      <c r="AM76" s="416"/>
      <c r="AN76" s="417"/>
      <c r="AO76" s="417"/>
      <c r="AP76" s="418"/>
      <c r="AQ76" s="419"/>
      <c r="AR76" s="420"/>
      <c r="AS76" s="420"/>
      <c r="AT76" s="421"/>
      <c r="AU76" s="417"/>
      <c r="AV76" s="417"/>
      <c r="AW76" s="417"/>
      <c r="AX76" s="562"/>
    </row>
    <row r="77" spans="1:50" ht="13.5" customHeight="1" x14ac:dyDescent="0.15">
      <c r="A77" s="432"/>
      <c r="B77" s="434"/>
      <c r="C77" s="430"/>
      <c r="D77" s="414"/>
      <c r="E77" s="414"/>
      <c r="F77" s="415"/>
      <c r="G77" s="413"/>
      <c r="H77" s="414"/>
      <c r="I77" s="414"/>
      <c r="J77" s="415"/>
      <c r="K77" s="413"/>
      <c r="L77" s="414"/>
      <c r="M77" s="414"/>
      <c r="N77" s="415"/>
      <c r="O77" s="413"/>
      <c r="P77" s="414"/>
      <c r="Q77" s="414"/>
      <c r="R77" s="415"/>
      <c r="S77" s="413"/>
      <c r="T77" s="414"/>
      <c r="U77" s="414"/>
      <c r="V77" s="415"/>
      <c r="W77" s="413"/>
      <c r="X77" s="414"/>
      <c r="Y77" s="414"/>
      <c r="Z77" s="415"/>
      <c r="AA77" s="413"/>
      <c r="AB77" s="414"/>
      <c r="AC77" s="414"/>
      <c r="AD77" s="415"/>
      <c r="AE77" s="413"/>
      <c r="AF77" s="414"/>
      <c r="AG77" s="414"/>
      <c r="AH77" s="415"/>
      <c r="AI77" s="413"/>
      <c r="AJ77" s="414"/>
      <c r="AK77" s="414"/>
      <c r="AL77" s="415"/>
      <c r="AM77" s="413"/>
      <c r="AN77" s="414"/>
      <c r="AO77" s="414"/>
      <c r="AP77" s="415"/>
      <c r="AQ77" s="422"/>
      <c r="AR77" s="423"/>
      <c r="AS77" s="423"/>
      <c r="AT77" s="424"/>
      <c r="AU77" s="414"/>
      <c r="AV77" s="414"/>
      <c r="AW77" s="414"/>
      <c r="AX77" s="563"/>
    </row>
    <row r="78" spans="1:50" ht="20.100000000000001" customHeight="1" x14ac:dyDescent="0.15">
      <c r="A78" s="437"/>
      <c r="B78" s="434"/>
      <c r="C78" s="40"/>
      <c r="D78" s="38"/>
      <c r="E78" s="38"/>
      <c r="F78" s="38"/>
      <c r="G78" s="37"/>
      <c r="H78" s="38"/>
      <c r="I78" s="38"/>
      <c r="J78" s="38"/>
      <c r="K78" s="37"/>
      <c r="L78" s="38"/>
      <c r="M78" s="38"/>
      <c r="N78" s="38"/>
      <c r="O78" s="37"/>
      <c r="P78" s="38"/>
      <c r="Q78" s="38"/>
      <c r="R78" s="38"/>
      <c r="S78" s="37"/>
      <c r="T78" s="38"/>
      <c r="U78" s="38"/>
      <c r="V78" s="38"/>
      <c r="W78" s="37"/>
      <c r="X78" s="38"/>
      <c r="Y78" s="38"/>
      <c r="Z78" s="38"/>
      <c r="AA78" s="37"/>
      <c r="AB78" s="38"/>
      <c r="AC78" s="38"/>
      <c r="AD78" s="38"/>
      <c r="AE78" s="37"/>
      <c r="AF78" s="38"/>
      <c r="AG78" s="38"/>
      <c r="AH78" s="38"/>
      <c r="AI78" s="37"/>
      <c r="AJ78" s="38"/>
      <c r="AK78" s="38"/>
      <c r="AL78" s="38"/>
      <c r="AM78" s="37"/>
      <c r="AN78" s="38"/>
      <c r="AO78" s="38"/>
      <c r="AP78" s="38"/>
      <c r="AQ78" s="428"/>
      <c r="AR78" s="429"/>
      <c r="AS78" s="429"/>
      <c r="AT78" s="479"/>
      <c r="AU78" s="38"/>
      <c r="AV78" s="38"/>
      <c r="AW78" s="38"/>
      <c r="AX78" s="146"/>
    </row>
    <row r="79" spans="1:50" ht="13.5" customHeight="1" x14ac:dyDescent="0.15">
      <c r="A79" s="432">
        <v>23</v>
      </c>
      <c r="B79" s="564" t="str">
        <f>IF(組み分け!B32="","",組み分け!B32)</f>
        <v>丹陽FC/rabona一宮</v>
      </c>
      <c r="C79" s="430"/>
      <c r="D79" s="414"/>
      <c r="E79" s="414"/>
      <c r="F79" s="415"/>
      <c r="G79" s="413"/>
      <c r="H79" s="414"/>
      <c r="I79" s="414"/>
      <c r="J79" s="415"/>
      <c r="K79" s="413"/>
      <c r="L79" s="414"/>
      <c r="M79" s="414"/>
      <c r="N79" s="415"/>
      <c r="O79" s="413"/>
      <c r="P79" s="414"/>
      <c r="Q79" s="414"/>
      <c r="R79" s="415"/>
      <c r="S79" s="413"/>
      <c r="T79" s="414"/>
      <c r="U79" s="414"/>
      <c r="V79" s="415"/>
      <c r="W79" s="413"/>
      <c r="X79" s="414"/>
      <c r="Y79" s="414"/>
      <c r="Z79" s="415"/>
      <c r="AA79" s="413"/>
      <c r="AB79" s="414"/>
      <c r="AC79" s="414"/>
      <c r="AD79" s="415"/>
      <c r="AE79" s="413"/>
      <c r="AF79" s="414"/>
      <c r="AG79" s="414"/>
      <c r="AH79" s="415"/>
      <c r="AI79" s="413"/>
      <c r="AJ79" s="414"/>
      <c r="AK79" s="414"/>
      <c r="AL79" s="415"/>
      <c r="AM79" s="413"/>
      <c r="AN79" s="414"/>
      <c r="AO79" s="414"/>
      <c r="AP79" s="415"/>
      <c r="AQ79" s="413"/>
      <c r="AR79" s="414"/>
      <c r="AS79" s="414"/>
      <c r="AT79" s="415"/>
      <c r="AU79" s="423"/>
      <c r="AV79" s="423"/>
      <c r="AW79" s="423"/>
      <c r="AX79" s="565"/>
    </row>
    <row r="80" spans="1:50" ht="13.5" customHeight="1" x14ac:dyDescent="0.15">
      <c r="A80" s="432"/>
      <c r="B80" s="434"/>
      <c r="C80" s="430"/>
      <c r="D80" s="414"/>
      <c r="E80" s="414"/>
      <c r="F80" s="415"/>
      <c r="G80" s="413"/>
      <c r="H80" s="414"/>
      <c r="I80" s="414"/>
      <c r="J80" s="415"/>
      <c r="K80" s="413"/>
      <c r="L80" s="414"/>
      <c r="M80" s="414"/>
      <c r="N80" s="415"/>
      <c r="O80" s="413"/>
      <c r="P80" s="414"/>
      <c r="Q80" s="414"/>
      <c r="R80" s="415"/>
      <c r="S80" s="413"/>
      <c r="T80" s="414"/>
      <c r="U80" s="414"/>
      <c r="V80" s="415"/>
      <c r="W80" s="413"/>
      <c r="X80" s="414"/>
      <c r="Y80" s="414"/>
      <c r="Z80" s="415"/>
      <c r="AA80" s="413"/>
      <c r="AB80" s="414"/>
      <c r="AC80" s="414"/>
      <c r="AD80" s="415"/>
      <c r="AE80" s="413"/>
      <c r="AF80" s="414"/>
      <c r="AG80" s="414"/>
      <c r="AH80" s="415"/>
      <c r="AI80" s="413"/>
      <c r="AJ80" s="414"/>
      <c r="AK80" s="414"/>
      <c r="AL80" s="415"/>
      <c r="AM80" s="413"/>
      <c r="AN80" s="414"/>
      <c r="AO80" s="414"/>
      <c r="AP80" s="415"/>
      <c r="AQ80" s="413"/>
      <c r="AR80" s="414"/>
      <c r="AS80" s="414"/>
      <c r="AT80" s="415"/>
      <c r="AU80" s="423"/>
      <c r="AV80" s="423"/>
      <c r="AW80" s="423"/>
      <c r="AX80" s="565"/>
    </row>
    <row r="81" spans="1:50" ht="20.100000000000001" customHeight="1" thickBot="1" x14ac:dyDescent="0.2">
      <c r="A81" s="433"/>
      <c r="B81" s="435"/>
      <c r="C81" s="111"/>
      <c r="D81" s="76"/>
      <c r="E81" s="76"/>
      <c r="F81" s="76"/>
      <c r="G81" s="112"/>
      <c r="H81" s="76"/>
      <c r="I81" s="76"/>
      <c r="J81" s="76"/>
      <c r="K81" s="112"/>
      <c r="L81" s="76"/>
      <c r="M81" s="76"/>
      <c r="N81" s="76"/>
      <c r="O81" s="112"/>
      <c r="P81" s="76"/>
      <c r="Q81" s="76"/>
      <c r="R81" s="76"/>
      <c r="S81" s="112"/>
      <c r="T81" s="76"/>
      <c r="U81" s="76"/>
      <c r="V81" s="76"/>
      <c r="W81" s="112"/>
      <c r="X81" s="76"/>
      <c r="Y81" s="76"/>
      <c r="Z81" s="76"/>
      <c r="AA81" s="112"/>
      <c r="AB81" s="76"/>
      <c r="AC81" s="76"/>
      <c r="AD81" s="76"/>
      <c r="AE81" s="112"/>
      <c r="AF81" s="76"/>
      <c r="AG81" s="76"/>
      <c r="AH81" s="76"/>
      <c r="AI81" s="112"/>
      <c r="AJ81" s="76"/>
      <c r="AK81" s="76"/>
      <c r="AL81" s="76"/>
      <c r="AM81" s="112"/>
      <c r="AN81" s="76"/>
      <c r="AO81" s="76"/>
      <c r="AP81" s="76"/>
      <c r="AQ81" s="112"/>
      <c r="AR81" s="76"/>
      <c r="AS81" s="76"/>
      <c r="AT81" s="76"/>
      <c r="AU81" s="426"/>
      <c r="AV81" s="426"/>
      <c r="AW81" s="426"/>
      <c r="AX81" s="566"/>
    </row>
    <row r="82" spans="1:50" ht="14.25" x14ac:dyDescent="0.15">
      <c r="A82" s="28"/>
      <c r="B82" s="43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</row>
    <row r="86" spans="1:50" ht="24" x14ac:dyDescent="0.15">
      <c r="A86" s="492" t="s">
        <v>139</v>
      </c>
      <c r="B86" s="492"/>
      <c r="C86" s="492"/>
      <c r="D86" s="492"/>
      <c r="E86" s="492"/>
      <c r="F86" s="492"/>
      <c r="G86" s="492"/>
      <c r="H86" s="492"/>
      <c r="I86" s="492"/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2"/>
      <c r="AD86" s="492"/>
      <c r="AE86" s="492"/>
      <c r="AF86" s="492"/>
      <c r="AG86" s="492"/>
      <c r="AH86" s="492"/>
      <c r="AI86" s="492"/>
      <c r="AJ86" s="492"/>
      <c r="AK86" s="492"/>
      <c r="AL86" s="492"/>
      <c r="AM86" s="492"/>
      <c r="AN86" s="492"/>
      <c r="AO86" s="492"/>
      <c r="AP86" s="492"/>
      <c r="AQ86" s="110"/>
      <c r="AR86" s="110"/>
      <c r="AS86" s="110"/>
      <c r="AT86" s="110"/>
      <c r="AU86" s="110"/>
      <c r="AV86" s="110"/>
      <c r="AW86" s="110"/>
      <c r="AX86" s="110"/>
    </row>
    <row r="87" spans="1:50" x14ac:dyDescent="0.1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</row>
    <row r="88" spans="1:50" ht="21.75" thickBot="1" x14ac:dyDescent="0.2">
      <c r="A88" s="23"/>
      <c r="B88" s="41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</row>
    <row r="89" spans="1:50" ht="13.5" customHeight="1" x14ac:dyDescent="0.15">
      <c r="A89" s="493" t="s">
        <v>14</v>
      </c>
      <c r="B89" s="494"/>
      <c r="C89" s="25"/>
      <c r="D89" s="455">
        <f>IF(A91="","",A91)</f>
        <v>24</v>
      </c>
      <c r="E89" s="455"/>
      <c r="F89" s="26"/>
      <c r="G89" s="18"/>
      <c r="H89" s="455">
        <f>IF(A94="","",A94)</f>
        <v>25</v>
      </c>
      <c r="I89" s="455"/>
      <c r="J89" s="26"/>
      <c r="K89" s="18"/>
      <c r="L89" s="455">
        <f>IF(A97="","",A97)</f>
        <v>26</v>
      </c>
      <c r="M89" s="455"/>
      <c r="N89" s="26"/>
      <c r="O89" s="18"/>
      <c r="P89" s="455">
        <f>IF(A100="","",A100)</f>
        <v>27</v>
      </c>
      <c r="Q89" s="455"/>
      <c r="R89" s="26"/>
      <c r="S89" s="18"/>
      <c r="T89" s="455">
        <f>IF(A103="","",A103)</f>
        <v>28</v>
      </c>
      <c r="U89" s="455"/>
      <c r="V89" s="26"/>
      <c r="W89" s="18"/>
      <c r="X89" s="455">
        <f>IF(A106="","",A106)</f>
        <v>29</v>
      </c>
      <c r="Y89" s="455"/>
      <c r="Z89" s="26"/>
      <c r="AA89" s="18"/>
      <c r="AB89" s="455">
        <f>IF(A109="","",A109)</f>
        <v>30</v>
      </c>
      <c r="AC89" s="455"/>
      <c r="AD89" s="26"/>
      <c r="AE89" s="18"/>
      <c r="AF89" s="455">
        <f>IF(A112="","",A112)</f>
        <v>31</v>
      </c>
      <c r="AG89" s="455"/>
      <c r="AH89" s="26"/>
      <c r="AI89" s="18"/>
      <c r="AJ89" s="455">
        <f>IF(A115="","",A115)</f>
        <v>32</v>
      </c>
      <c r="AK89" s="455"/>
      <c r="AL89" s="26"/>
      <c r="AM89" s="18"/>
      <c r="AN89" s="455">
        <f>IF(A118="","",A118)</f>
        <v>33</v>
      </c>
      <c r="AO89" s="455"/>
      <c r="AP89" s="26"/>
      <c r="AQ89" s="18"/>
      <c r="AR89" s="455">
        <f>IF(A121="","",A121)</f>
        <v>34</v>
      </c>
      <c r="AS89" s="455"/>
      <c r="AT89" s="144"/>
      <c r="AU89" s="125"/>
      <c r="AV89" s="540" t="str">
        <f>IF(E121="","",E121)</f>
        <v/>
      </c>
      <c r="AW89" s="540"/>
      <c r="AX89" s="134"/>
    </row>
    <row r="90" spans="1:50" ht="14.25" thickBot="1" x14ac:dyDescent="0.2">
      <c r="A90" s="495"/>
      <c r="B90" s="496"/>
      <c r="C90" s="497" t="str">
        <f>IF(B91="","",B91)</f>
        <v>弥富JSS</v>
      </c>
      <c r="D90" s="447"/>
      <c r="E90" s="447"/>
      <c r="F90" s="447"/>
      <c r="G90" s="446" t="str">
        <f>IF(B94="","",B94)</f>
        <v>FC golazo gol　一宮 A</v>
      </c>
      <c r="H90" s="447"/>
      <c r="I90" s="447"/>
      <c r="J90" s="447"/>
      <c r="K90" s="446" t="str">
        <f>IF(B97="","",B97)</f>
        <v>FC KONAN</v>
      </c>
      <c r="L90" s="447"/>
      <c r="M90" s="447"/>
      <c r="N90" s="447"/>
      <c r="O90" s="446" t="str">
        <f>IF(B100="","",B100)</f>
        <v>エルニーニョ美和</v>
      </c>
      <c r="P90" s="447"/>
      <c r="Q90" s="447"/>
      <c r="R90" s="447"/>
      <c r="S90" s="446" t="str">
        <f>IF(B103="","",B103)</f>
        <v>NPFC</v>
      </c>
      <c r="T90" s="447"/>
      <c r="U90" s="447"/>
      <c r="V90" s="447"/>
      <c r="W90" s="446" t="str">
        <f>IF(B106="","",B106)</f>
        <v>FC　DIVINE　B</v>
      </c>
      <c r="X90" s="447"/>
      <c r="Y90" s="447"/>
      <c r="Z90" s="447"/>
      <c r="AA90" s="446" t="str">
        <f>IF(B109="","",B109)</f>
        <v>Positivo　FC</v>
      </c>
      <c r="AB90" s="447"/>
      <c r="AC90" s="447"/>
      <c r="AD90" s="447"/>
      <c r="AE90" s="446" t="str">
        <f>IF(B112="","",B112)</f>
        <v>下津SSS</v>
      </c>
      <c r="AF90" s="447"/>
      <c r="AG90" s="447"/>
      <c r="AH90" s="447"/>
      <c r="AI90" s="446" t="str">
        <f>IF(B115="","",B115)</f>
        <v>愛知FC一宮　B</v>
      </c>
      <c r="AJ90" s="447"/>
      <c r="AK90" s="447"/>
      <c r="AL90" s="447"/>
      <c r="AM90" s="446" t="str">
        <f>IF(B118="","",B118)</f>
        <v>ドルフィンFC</v>
      </c>
      <c r="AN90" s="447"/>
      <c r="AO90" s="447"/>
      <c r="AP90" s="447"/>
      <c r="AQ90" s="446" t="str">
        <f>IF(B121="","",B121)</f>
        <v>Partigiano　FC</v>
      </c>
      <c r="AR90" s="447"/>
      <c r="AS90" s="447"/>
      <c r="AT90" s="448"/>
      <c r="AU90" s="541" t="str">
        <f>IF(F121="","",F121)</f>
        <v/>
      </c>
      <c r="AV90" s="541"/>
      <c r="AW90" s="541"/>
      <c r="AX90" s="542"/>
    </row>
    <row r="91" spans="1:50" x14ac:dyDescent="0.15">
      <c r="A91" s="485">
        <v>24</v>
      </c>
      <c r="B91" s="486" t="str">
        <f>IF(組み分け!J21="","",組み分け!J21)</f>
        <v>弥富JSS</v>
      </c>
      <c r="C91" s="487"/>
      <c r="D91" s="488"/>
      <c r="E91" s="488"/>
      <c r="F91" s="489"/>
      <c r="G91" s="469"/>
      <c r="H91" s="450"/>
      <c r="I91" s="450"/>
      <c r="J91" s="451"/>
      <c r="K91" s="449"/>
      <c r="L91" s="450"/>
      <c r="M91" s="450"/>
      <c r="N91" s="451"/>
      <c r="O91" s="469"/>
      <c r="P91" s="450"/>
      <c r="Q91" s="450"/>
      <c r="R91" s="451"/>
      <c r="S91" s="449"/>
      <c r="T91" s="450"/>
      <c r="U91" s="450"/>
      <c r="V91" s="451"/>
      <c r="W91" s="449"/>
      <c r="X91" s="450"/>
      <c r="Y91" s="450"/>
      <c r="Z91" s="451"/>
      <c r="AA91" s="449"/>
      <c r="AB91" s="450"/>
      <c r="AC91" s="450"/>
      <c r="AD91" s="451"/>
      <c r="AE91" s="449"/>
      <c r="AF91" s="450"/>
      <c r="AG91" s="450"/>
      <c r="AH91" s="451"/>
      <c r="AI91" s="449"/>
      <c r="AJ91" s="450"/>
      <c r="AK91" s="450"/>
      <c r="AL91" s="450"/>
      <c r="AM91" s="449"/>
      <c r="AN91" s="450"/>
      <c r="AO91" s="450"/>
      <c r="AP91" s="450"/>
      <c r="AQ91" s="449"/>
      <c r="AR91" s="450"/>
      <c r="AS91" s="450"/>
      <c r="AT91" s="451"/>
      <c r="AU91" s="543"/>
      <c r="AV91" s="543"/>
      <c r="AW91" s="543"/>
      <c r="AX91" s="544"/>
    </row>
    <row r="92" spans="1:50" x14ac:dyDescent="0.15">
      <c r="A92" s="432"/>
      <c r="B92" s="434"/>
      <c r="C92" s="490"/>
      <c r="D92" s="423"/>
      <c r="E92" s="423"/>
      <c r="F92" s="424"/>
      <c r="G92" s="452"/>
      <c r="H92" s="453"/>
      <c r="I92" s="453"/>
      <c r="J92" s="454"/>
      <c r="K92" s="452"/>
      <c r="L92" s="453"/>
      <c r="M92" s="453"/>
      <c r="N92" s="454"/>
      <c r="O92" s="452"/>
      <c r="P92" s="453"/>
      <c r="Q92" s="453"/>
      <c r="R92" s="454"/>
      <c r="S92" s="452"/>
      <c r="T92" s="453"/>
      <c r="U92" s="453"/>
      <c r="V92" s="454"/>
      <c r="W92" s="452"/>
      <c r="X92" s="453"/>
      <c r="Y92" s="453"/>
      <c r="Z92" s="454"/>
      <c r="AA92" s="452"/>
      <c r="AB92" s="453"/>
      <c r="AC92" s="453"/>
      <c r="AD92" s="454"/>
      <c r="AE92" s="452"/>
      <c r="AF92" s="453"/>
      <c r="AG92" s="453"/>
      <c r="AH92" s="454"/>
      <c r="AI92" s="452"/>
      <c r="AJ92" s="453"/>
      <c r="AK92" s="453"/>
      <c r="AL92" s="453"/>
      <c r="AM92" s="452"/>
      <c r="AN92" s="453"/>
      <c r="AO92" s="453"/>
      <c r="AP92" s="453"/>
      <c r="AQ92" s="452"/>
      <c r="AR92" s="453"/>
      <c r="AS92" s="453"/>
      <c r="AT92" s="454"/>
      <c r="AU92" s="545"/>
      <c r="AV92" s="545"/>
      <c r="AW92" s="545"/>
      <c r="AX92" s="546"/>
    </row>
    <row r="93" spans="1:50" ht="20.100000000000001" customHeight="1" x14ac:dyDescent="0.15">
      <c r="A93" s="437"/>
      <c r="B93" s="434"/>
      <c r="C93" s="491"/>
      <c r="D93" s="429"/>
      <c r="E93" s="429"/>
      <c r="F93" s="479"/>
      <c r="G93" s="37"/>
      <c r="H93" s="38"/>
      <c r="I93" s="38"/>
      <c r="J93" s="39"/>
      <c r="K93" s="37"/>
      <c r="L93" s="38"/>
      <c r="M93" s="38"/>
      <c r="N93" s="38"/>
      <c r="O93" s="37"/>
      <c r="P93" s="38"/>
      <c r="Q93" s="38"/>
      <c r="R93" s="38"/>
      <c r="S93" s="37"/>
      <c r="T93" s="38"/>
      <c r="U93" s="38"/>
      <c r="V93" s="38"/>
      <c r="W93" s="37"/>
      <c r="X93" s="38"/>
      <c r="Y93" s="38"/>
      <c r="Z93" s="38"/>
      <c r="AA93" s="37"/>
      <c r="AB93" s="38"/>
      <c r="AC93" s="38"/>
      <c r="AD93" s="38"/>
      <c r="AE93" s="37"/>
      <c r="AF93" s="38"/>
      <c r="AG93" s="38"/>
      <c r="AH93" s="38"/>
      <c r="AI93" s="37"/>
      <c r="AJ93" s="38"/>
      <c r="AK93" s="38"/>
      <c r="AL93" s="38"/>
      <c r="AM93" s="37"/>
      <c r="AN93" s="38"/>
      <c r="AO93" s="38"/>
      <c r="AP93" s="38"/>
      <c r="AQ93" s="37"/>
      <c r="AR93" s="38"/>
      <c r="AS93" s="38"/>
      <c r="AT93" s="39"/>
      <c r="AU93" s="135"/>
      <c r="AV93" s="135"/>
      <c r="AW93" s="135"/>
      <c r="AX93" s="136"/>
    </row>
    <row r="94" spans="1:50" ht="13.5" customHeight="1" x14ac:dyDescent="0.15">
      <c r="A94" s="480">
        <v>25</v>
      </c>
      <c r="B94" s="434" t="str">
        <f>IF(組み分け!J22="","",組み分け!J22)</f>
        <v>FC golazo gol　一宮 A</v>
      </c>
      <c r="C94" s="484"/>
      <c r="D94" s="481"/>
      <c r="E94" s="481"/>
      <c r="F94" s="482"/>
      <c r="G94" s="423"/>
      <c r="H94" s="423"/>
      <c r="I94" s="423"/>
      <c r="J94" s="424"/>
      <c r="K94" s="416"/>
      <c r="L94" s="417"/>
      <c r="M94" s="417"/>
      <c r="N94" s="418"/>
      <c r="O94" s="416"/>
      <c r="P94" s="417"/>
      <c r="Q94" s="417"/>
      <c r="R94" s="418"/>
      <c r="S94" s="416"/>
      <c r="T94" s="417"/>
      <c r="U94" s="417"/>
      <c r="V94" s="418"/>
      <c r="W94" s="416"/>
      <c r="X94" s="417"/>
      <c r="Y94" s="417"/>
      <c r="Z94" s="418"/>
      <c r="AA94" s="416"/>
      <c r="AB94" s="417"/>
      <c r="AC94" s="417"/>
      <c r="AD94" s="418"/>
      <c r="AE94" s="416"/>
      <c r="AF94" s="417"/>
      <c r="AG94" s="417"/>
      <c r="AH94" s="418"/>
      <c r="AI94" s="416"/>
      <c r="AJ94" s="417"/>
      <c r="AK94" s="417"/>
      <c r="AL94" s="417"/>
      <c r="AM94" s="416"/>
      <c r="AN94" s="417"/>
      <c r="AO94" s="417"/>
      <c r="AP94" s="417"/>
      <c r="AQ94" s="416"/>
      <c r="AR94" s="417"/>
      <c r="AS94" s="417"/>
      <c r="AT94" s="418"/>
      <c r="AU94" s="547"/>
      <c r="AV94" s="547"/>
      <c r="AW94" s="547"/>
      <c r="AX94" s="548"/>
    </row>
    <row r="95" spans="1:50" ht="13.5" customHeight="1" x14ac:dyDescent="0.15">
      <c r="A95" s="480"/>
      <c r="B95" s="434"/>
      <c r="C95" s="483"/>
      <c r="D95" s="453"/>
      <c r="E95" s="453"/>
      <c r="F95" s="454"/>
      <c r="G95" s="423"/>
      <c r="H95" s="423"/>
      <c r="I95" s="423"/>
      <c r="J95" s="424"/>
      <c r="K95" s="413"/>
      <c r="L95" s="414"/>
      <c r="M95" s="414"/>
      <c r="N95" s="415"/>
      <c r="O95" s="413"/>
      <c r="P95" s="414"/>
      <c r="Q95" s="414"/>
      <c r="R95" s="415"/>
      <c r="S95" s="413"/>
      <c r="T95" s="414"/>
      <c r="U95" s="414"/>
      <c r="V95" s="415"/>
      <c r="W95" s="413"/>
      <c r="X95" s="414"/>
      <c r="Y95" s="414"/>
      <c r="Z95" s="415"/>
      <c r="AA95" s="413"/>
      <c r="AB95" s="414"/>
      <c r="AC95" s="414"/>
      <c r="AD95" s="415"/>
      <c r="AE95" s="413"/>
      <c r="AF95" s="414"/>
      <c r="AG95" s="414"/>
      <c r="AH95" s="415"/>
      <c r="AI95" s="413"/>
      <c r="AJ95" s="414"/>
      <c r="AK95" s="414"/>
      <c r="AL95" s="414"/>
      <c r="AM95" s="413"/>
      <c r="AN95" s="414"/>
      <c r="AO95" s="414"/>
      <c r="AP95" s="414"/>
      <c r="AQ95" s="413"/>
      <c r="AR95" s="414"/>
      <c r="AS95" s="414"/>
      <c r="AT95" s="415"/>
      <c r="AU95" s="549"/>
      <c r="AV95" s="549"/>
      <c r="AW95" s="549"/>
      <c r="AX95" s="550"/>
    </row>
    <row r="96" spans="1:50" ht="20.100000000000001" customHeight="1" x14ac:dyDescent="0.15">
      <c r="A96" s="480"/>
      <c r="B96" s="434"/>
      <c r="C96" s="40"/>
      <c r="D96" s="38"/>
      <c r="E96" s="38"/>
      <c r="F96" s="39"/>
      <c r="G96" s="429"/>
      <c r="H96" s="429"/>
      <c r="I96" s="429"/>
      <c r="J96" s="479"/>
      <c r="K96" s="37"/>
      <c r="L96" s="38"/>
      <c r="M96" s="38"/>
      <c r="N96" s="39"/>
      <c r="O96" s="37"/>
      <c r="P96" s="38"/>
      <c r="Q96" s="38"/>
      <c r="R96" s="38"/>
      <c r="S96" s="37"/>
      <c r="T96" s="38"/>
      <c r="U96" s="38"/>
      <c r="V96" s="38"/>
      <c r="W96" s="37"/>
      <c r="X96" s="38"/>
      <c r="Y96" s="38"/>
      <c r="Z96" s="38"/>
      <c r="AA96" s="37"/>
      <c r="AB96" s="38"/>
      <c r="AC96" s="38"/>
      <c r="AD96" s="38"/>
      <c r="AE96" s="37"/>
      <c r="AF96" s="38"/>
      <c r="AG96" s="38"/>
      <c r="AH96" s="38"/>
      <c r="AI96" s="37"/>
      <c r="AJ96" s="38"/>
      <c r="AK96" s="38"/>
      <c r="AL96" s="38"/>
      <c r="AM96" s="37"/>
      <c r="AN96" s="38"/>
      <c r="AO96" s="38"/>
      <c r="AP96" s="38"/>
      <c r="AQ96" s="37"/>
      <c r="AR96" s="38"/>
      <c r="AS96" s="38"/>
      <c r="AT96" s="39"/>
      <c r="AU96" s="135"/>
      <c r="AV96" s="135"/>
      <c r="AW96" s="135"/>
      <c r="AX96" s="136"/>
    </row>
    <row r="97" spans="1:50" ht="13.5" customHeight="1" x14ac:dyDescent="0.15">
      <c r="A97" s="480">
        <v>26</v>
      </c>
      <c r="B97" s="434" t="str">
        <f>IF(組み分け!J23="","",組み分け!J23)</f>
        <v>FC KONAN</v>
      </c>
      <c r="C97" s="436"/>
      <c r="D97" s="417"/>
      <c r="E97" s="417"/>
      <c r="F97" s="418"/>
      <c r="G97" s="481"/>
      <c r="H97" s="481"/>
      <c r="I97" s="481"/>
      <c r="J97" s="482"/>
      <c r="K97" s="423"/>
      <c r="L97" s="423"/>
      <c r="M97" s="423"/>
      <c r="N97" s="424"/>
      <c r="O97" s="416"/>
      <c r="P97" s="417"/>
      <c r="Q97" s="417"/>
      <c r="R97" s="418"/>
      <c r="S97" s="416"/>
      <c r="T97" s="417"/>
      <c r="U97" s="417"/>
      <c r="V97" s="418"/>
      <c r="W97" s="416"/>
      <c r="X97" s="417"/>
      <c r="Y97" s="417"/>
      <c r="Z97" s="418"/>
      <c r="AA97" s="416"/>
      <c r="AB97" s="417"/>
      <c r="AC97" s="417"/>
      <c r="AD97" s="418"/>
      <c r="AE97" s="416"/>
      <c r="AF97" s="417"/>
      <c r="AG97" s="417"/>
      <c r="AH97" s="418"/>
      <c r="AI97" s="416"/>
      <c r="AJ97" s="417"/>
      <c r="AK97" s="417"/>
      <c r="AL97" s="417"/>
      <c r="AM97" s="416"/>
      <c r="AN97" s="417"/>
      <c r="AO97" s="417"/>
      <c r="AP97" s="417"/>
      <c r="AQ97" s="416"/>
      <c r="AR97" s="417"/>
      <c r="AS97" s="417"/>
      <c r="AT97" s="418"/>
      <c r="AU97" s="547"/>
      <c r="AV97" s="547"/>
      <c r="AW97" s="547"/>
      <c r="AX97" s="548"/>
    </row>
    <row r="98" spans="1:50" ht="13.5" customHeight="1" x14ac:dyDescent="0.15">
      <c r="A98" s="480"/>
      <c r="B98" s="434"/>
      <c r="C98" s="430"/>
      <c r="D98" s="414"/>
      <c r="E98" s="414"/>
      <c r="F98" s="415"/>
      <c r="G98" s="453"/>
      <c r="H98" s="453"/>
      <c r="I98" s="453"/>
      <c r="J98" s="454"/>
      <c r="K98" s="423"/>
      <c r="L98" s="423"/>
      <c r="M98" s="423"/>
      <c r="N98" s="424"/>
      <c r="O98" s="413"/>
      <c r="P98" s="414"/>
      <c r="Q98" s="414"/>
      <c r="R98" s="415"/>
      <c r="S98" s="413"/>
      <c r="T98" s="414"/>
      <c r="U98" s="414"/>
      <c r="V98" s="415"/>
      <c r="W98" s="413"/>
      <c r="X98" s="414"/>
      <c r="Y98" s="414"/>
      <c r="Z98" s="415"/>
      <c r="AA98" s="413"/>
      <c r="AB98" s="414"/>
      <c r="AC98" s="414"/>
      <c r="AD98" s="415"/>
      <c r="AE98" s="413"/>
      <c r="AF98" s="414"/>
      <c r="AG98" s="414"/>
      <c r="AH98" s="415"/>
      <c r="AI98" s="413"/>
      <c r="AJ98" s="414"/>
      <c r="AK98" s="414"/>
      <c r="AL98" s="414"/>
      <c r="AM98" s="413"/>
      <c r="AN98" s="414"/>
      <c r="AO98" s="414"/>
      <c r="AP98" s="414"/>
      <c r="AQ98" s="413"/>
      <c r="AR98" s="414"/>
      <c r="AS98" s="414"/>
      <c r="AT98" s="415"/>
      <c r="AU98" s="549"/>
      <c r="AV98" s="549"/>
      <c r="AW98" s="549"/>
      <c r="AX98" s="550"/>
    </row>
    <row r="99" spans="1:50" ht="20.100000000000001" customHeight="1" x14ac:dyDescent="0.15">
      <c r="A99" s="480"/>
      <c r="B99" s="434"/>
      <c r="C99" s="40"/>
      <c r="D99" s="38"/>
      <c r="E99" s="38"/>
      <c r="F99" s="38"/>
      <c r="G99" s="37"/>
      <c r="H99" s="38"/>
      <c r="I99" s="38"/>
      <c r="J99" s="39"/>
      <c r="K99" s="429"/>
      <c r="L99" s="429"/>
      <c r="M99" s="429"/>
      <c r="N99" s="479"/>
      <c r="O99" s="37"/>
      <c r="P99" s="38"/>
      <c r="Q99" s="38"/>
      <c r="R99" s="38"/>
      <c r="S99" s="37"/>
      <c r="T99" s="38"/>
      <c r="U99" s="38"/>
      <c r="V99" s="38"/>
      <c r="W99" s="37"/>
      <c r="X99" s="38"/>
      <c r="Y99" s="38"/>
      <c r="Z99" s="38"/>
      <c r="AA99" s="37"/>
      <c r="AB99" s="38"/>
      <c r="AC99" s="38"/>
      <c r="AD99" s="38"/>
      <c r="AE99" s="37"/>
      <c r="AF99" s="38"/>
      <c r="AG99" s="38"/>
      <c r="AH99" s="38"/>
      <c r="AI99" s="37"/>
      <c r="AJ99" s="38"/>
      <c r="AK99" s="38"/>
      <c r="AL99" s="38"/>
      <c r="AM99" s="37"/>
      <c r="AN99" s="38"/>
      <c r="AO99" s="38"/>
      <c r="AP99" s="38"/>
      <c r="AQ99" s="37"/>
      <c r="AR99" s="38"/>
      <c r="AS99" s="38"/>
      <c r="AT99" s="39"/>
      <c r="AU99" s="135"/>
      <c r="AV99" s="135"/>
      <c r="AW99" s="135"/>
      <c r="AX99" s="136"/>
    </row>
    <row r="100" spans="1:50" ht="13.5" customHeight="1" x14ac:dyDescent="0.15">
      <c r="A100" s="480">
        <v>27</v>
      </c>
      <c r="B100" s="434" t="str">
        <f>IF(組み分け!J24="","",組み分け!J24)</f>
        <v>エルニーニョ美和</v>
      </c>
      <c r="C100" s="436"/>
      <c r="D100" s="417"/>
      <c r="E100" s="417"/>
      <c r="F100" s="418"/>
      <c r="G100" s="416"/>
      <c r="H100" s="417"/>
      <c r="I100" s="417"/>
      <c r="J100" s="417"/>
      <c r="K100" s="416"/>
      <c r="L100" s="417"/>
      <c r="M100" s="417"/>
      <c r="N100" s="418"/>
      <c r="O100" s="423"/>
      <c r="P100" s="423"/>
      <c r="Q100" s="423"/>
      <c r="R100" s="424"/>
      <c r="S100" s="416"/>
      <c r="T100" s="417"/>
      <c r="U100" s="417"/>
      <c r="V100" s="417"/>
      <c r="W100" s="416"/>
      <c r="X100" s="417"/>
      <c r="Y100" s="417"/>
      <c r="Z100" s="417"/>
      <c r="AA100" s="416"/>
      <c r="AB100" s="417"/>
      <c r="AC100" s="417"/>
      <c r="AD100" s="417"/>
      <c r="AE100" s="416"/>
      <c r="AF100" s="417"/>
      <c r="AG100" s="417"/>
      <c r="AH100" s="417"/>
      <c r="AI100" s="416"/>
      <c r="AJ100" s="417"/>
      <c r="AK100" s="417"/>
      <c r="AL100" s="417"/>
      <c r="AM100" s="416"/>
      <c r="AN100" s="417"/>
      <c r="AO100" s="417"/>
      <c r="AP100" s="417"/>
      <c r="AQ100" s="416"/>
      <c r="AR100" s="417"/>
      <c r="AS100" s="417"/>
      <c r="AT100" s="418"/>
      <c r="AU100" s="547"/>
      <c r="AV100" s="547"/>
      <c r="AW100" s="547"/>
      <c r="AX100" s="548"/>
    </row>
    <row r="101" spans="1:50" ht="13.5" customHeight="1" x14ac:dyDescent="0.15">
      <c r="A101" s="480"/>
      <c r="B101" s="434"/>
      <c r="C101" s="430"/>
      <c r="D101" s="414"/>
      <c r="E101" s="414"/>
      <c r="F101" s="415"/>
      <c r="G101" s="413"/>
      <c r="H101" s="414"/>
      <c r="I101" s="414"/>
      <c r="J101" s="414"/>
      <c r="K101" s="413"/>
      <c r="L101" s="414"/>
      <c r="M101" s="414"/>
      <c r="N101" s="415"/>
      <c r="O101" s="423"/>
      <c r="P101" s="423"/>
      <c r="Q101" s="423"/>
      <c r="R101" s="424"/>
      <c r="S101" s="413"/>
      <c r="T101" s="414"/>
      <c r="U101" s="414"/>
      <c r="V101" s="414"/>
      <c r="W101" s="413"/>
      <c r="X101" s="414"/>
      <c r="Y101" s="414"/>
      <c r="Z101" s="414"/>
      <c r="AA101" s="413"/>
      <c r="AB101" s="414"/>
      <c r="AC101" s="414"/>
      <c r="AD101" s="414"/>
      <c r="AE101" s="413"/>
      <c r="AF101" s="414"/>
      <c r="AG101" s="414"/>
      <c r="AH101" s="414"/>
      <c r="AI101" s="413"/>
      <c r="AJ101" s="414"/>
      <c r="AK101" s="414"/>
      <c r="AL101" s="414"/>
      <c r="AM101" s="413"/>
      <c r="AN101" s="414"/>
      <c r="AO101" s="414"/>
      <c r="AP101" s="414"/>
      <c r="AQ101" s="413"/>
      <c r="AR101" s="414"/>
      <c r="AS101" s="414"/>
      <c r="AT101" s="415"/>
      <c r="AU101" s="549"/>
      <c r="AV101" s="549"/>
      <c r="AW101" s="549"/>
      <c r="AX101" s="550"/>
    </row>
    <row r="102" spans="1:50" ht="20.100000000000001" customHeight="1" x14ac:dyDescent="0.15">
      <c r="A102" s="480"/>
      <c r="B102" s="434"/>
      <c r="C102" s="40"/>
      <c r="D102" s="38"/>
      <c r="E102" s="38"/>
      <c r="F102" s="38"/>
      <c r="G102" s="37"/>
      <c r="H102" s="38"/>
      <c r="I102" s="38"/>
      <c r="J102" s="38"/>
      <c r="K102" s="37"/>
      <c r="L102" s="38"/>
      <c r="M102" s="38"/>
      <c r="N102" s="39"/>
      <c r="O102" s="429"/>
      <c r="P102" s="429"/>
      <c r="Q102" s="429"/>
      <c r="R102" s="479"/>
      <c r="S102" s="37"/>
      <c r="T102" s="38"/>
      <c r="U102" s="38"/>
      <c r="V102" s="38"/>
      <c r="W102" s="37"/>
      <c r="X102" s="38"/>
      <c r="Y102" s="38"/>
      <c r="Z102" s="38"/>
      <c r="AA102" s="37"/>
      <c r="AB102" s="38"/>
      <c r="AC102" s="38"/>
      <c r="AD102" s="38"/>
      <c r="AE102" s="37"/>
      <c r="AF102" s="38"/>
      <c r="AG102" s="38"/>
      <c r="AH102" s="38"/>
      <c r="AI102" s="37"/>
      <c r="AJ102" s="38"/>
      <c r="AK102" s="38"/>
      <c r="AL102" s="38"/>
      <c r="AM102" s="37"/>
      <c r="AN102" s="38"/>
      <c r="AO102" s="38"/>
      <c r="AP102" s="38"/>
      <c r="AQ102" s="37"/>
      <c r="AR102" s="38"/>
      <c r="AS102" s="38"/>
      <c r="AT102" s="39"/>
      <c r="AU102" s="135"/>
      <c r="AV102" s="135"/>
      <c r="AW102" s="135"/>
      <c r="AX102" s="136"/>
    </row>
    <row r="103" spans="1:50" ht="13.5" customHeight="1" x14ac:dyDescent="0.15">
      <c r="A103" s="480">
        <v>28</v>
      </c>
      <c r="B103" s="434" t="str">
        <f>IF(組み分け!J25="","",組み分け!J25)</f>
        <v>NPFC</v>
      </c>
      <c r="C103" s="436"/>
      <c r="D103" s="417"/>
      <c r="E103" s="417"/>
      <c r="F103" s="418"/>
      <c r="G103" s="416"/>
      <c r="H103" s="417"/>
      <c r="I103" s="417"/>
      <c r="J103" s="418"/>
      <c r="K103" s="416"/>
      <c r="L103" s="417"/>
      <c r="M103" s="417"/>
      <c r="N103" s="418"/>
      <c r="O103" s="417"/>
      <c r="P103" s="417"/>
      <c r="Q103" s="417"/>
      <c r="R103" s="417"/>
      <c r="S103" s="419"/>
      <c r="T103" s="420"/>
      <c r="U103" s="420"/>
      <c r="V103" s="421"/>
      <c r="W103" s="416"/>
      <c r="X103" s="417"/>
      <c r="Y103" s="417"/>
      <c r="Z103" s="418"/>
      <c r="AA103" s="416"/>
      <c r="AB103" s="417"/>
      <c r="AC103" s="417"/>
      <c r="AD103" s="418"/>
      <c r="AE103" s="416"/>
      <c r="AF103" s="417"/>
      <c r="AG103" s="417"/>
      <c r="AH103" s="418"/>
      <c r="AI103" s="416"/>
      <c r="AJ103" s="417"/>
      <c r="AK103" s="417"/>
      <c r="AL103" s="418"/>
      <c r="AM103" s="416"/>
      <c r="AN103" s="417"/>
      <c r="AO103" s="417"/>
      <c r="AP103" s="418"/>
      <c r="AQ103" s="416"/>
      <c r="AR103" s="417"/>
      <c r="AS103" s="417"/>
      <c r="AT103" s="418"/>
      <c r="AU103" s="547"/>
      <c r="AV103" s="547"/>
      <c r="AW103" s="547"/>
      <c r="AX103" s="548"/>
    </row>
    <row r="104" spans="1:50" ht="13.5" customHeight="1" x14ac:dyDescent="0.15">
      <c r="A104" s="480"/>
      <c r="B104" s="434"/>
      <c r="C104" s="430"/>
      <c r="D104" s="414"/>
      <c r="E104" s="414"/>
      <c r="F104" s="415"/>
      <c r="G104" s="413"/>
      <c r="H104" s="414"/>
      <c r="I104" s="414"/>
      <c r="J104" s="415"/>
      <c r="K104" s="413"/>
      <c r="L104" s="414"/>
      <c r="M104" s="414"/>
      <c r="N104" s="415"/>
      <c r="O104" s="414"/>
      <c r="P104" s="414"/>
      <c r="Q104" s="414"/>
      <c r="R104" s="414"/>
      <c r="S104" s="422"/>
      <c r="T104" s="423"/>
      <c r="U104" s="423"/>
      <c r="V104" s="424"/>
      <c r="W104" s="413"/>
      <c r="X104" s="414"/>
      <c r="Y104" s="414"/>
      <c r="Z104" s="415"/>
      <c r="AA104" s="413"/>
      <c r="AB104" s="414"/>
      <c r="AC104" s="414"/>
      <c r="AD104" s="415"/>
      <c r="AE104" s="413"/>
      <c r="AF104" s="414"/>
      <c r="AG104" s="414"/>
      <c r="AH104" s="415"/>
      <c r="AI104" s="413"/>
      <c r="AJ104" s="414"/>
      <c r="AK104" s="414"/>
      <c r="AL104" s="415"/>
      <c r="AM104" s="413"/>
      <c r="AN104" s="414"/>
      <c r="AO104" s="414"/>
      <c r="AP104" s="415"/>
      <c r="AQ104" s="413"/>
      <c r="AR104" s="414"/>
      <c r="AS104" s="414"/>
      <c r="AT104" s="415"/>
      <c r="AU104" s="549"/>
      <c r="AV104" s="549"/>
      <c r="AW104" s="549"/>
      <c r="AX104" s="550"/>
    </row>
    <row r="105" spans="1:50" ht="20.100000000000001" customHeight="1" x14ac:dyDescent="0.15">
      <c r="A105" s="480"/>
      <c r="B105" s="434"/>
      <c r="C105" s="40"/>
      <c r="D105" s="38"/>
      <c r="E105" s="38"/>
      <c r="F105" s="39"/>
      <c r="G105" s="38"/>
      <c r="H105" s="38"/>
      <c r="I105" s="38"/>
      <c r="J105" s="38"/>
      <c r="K105" s="37"/>
      <c r="L105" s="38"/>
      <c r="M105" s="38"/>
      <c r="N105" s="38"/>
      <c r="O105" s="37"/>
      <c r="P105" s="38"/>
      <c r="Q105" s="38"/>
      <c r="R105" s="38"/>
      <c r="S105" s="428"/>
      <c r="T105" s="429"/>
      <c r="U105" s="429"/>
      <c r="V105" s="479"/>
      <c r="W105" s="38"/>
      <c r="X105" s="38"/>
      <c r="Y105" s="38"/>
      <c r="Z105" s="38"/>
      <c r="AA105" s="37"/>
      <c r="AB105" s="38"/>
      <c r="AC105" s="38"/>
      <c r="AD105" s="38"/>
      <c r="AE105" s="37"/>
      <c r="AF105" s="38"/>
      <c r="AG105" s="38"/>
      <c r="AH105" s="38"/>
      <c r="AI105" s="37"/>
      <c r="AJ105" s="38"/>
      <c r="AK105" s="38"/>
      <c r="AL105" s="38"/>
      <c r="AM105" s="37"/>
      <c r="AN105" s="38"/>
      <c r="AO105" s="38"/>
      <c r="AP105" s="39"/>
      <c r="AQ105" s="37"/>
      <c r="AR105" s="38"/>
      <c r="AS105" s="38"/>
      <c r="AT105" s="39"/>
      <c r="AU105" s="135"/>
      <c r="AV105" s="135"/>
      <c r="AW105" s="135"/>
      <c r="AX105" s="136"/>
    </row>
    <row r="106" spans="1:50" ht="13.5" customHeight="1" x14ac:dyDescent="0.15">
      <c r="A106" s="480">
        <v>29</v>
      </c>
      <c r="B106" s="434" t="str">
        <f>IF(組み分け!J26="","",組み分け!J26)</f>
        <v>FC　DIVINE　B</v>
      </c>
      <c r="C106" s="436"/>
      <c r="D106" s="417"/>
      <c r="E106" s="417"/>
      <c r="F106" s="418"/>
      <c r="G106" s="417"/>
      <c r="H106" s="417"/>
      <c r="I106" s="417"/>
      <c r="J106" s="418"/>
      <c r="K106" s="417"/>
      <c r="L106" s="417"/>
      <c r="M106" s="417"/>
      <c r="N106" s="418"/>
      <c r="O106" s="417"/>
      <c r="P106" s="417"/>
      <c r="Q106" s="417"/>
      <c r="R106" s="418"/>
      <c r="S106" s="416"/>
      <c r="T106" s="417"/>
      <c r="U106" s="417"/>
      <c r="V106" s="418"/>
      <c r="W106" s="419"/>
      <c r="X106" s="420"/>
      <c r="Y106" s="420"/>
      <c r="Z106" s="421"/>
      <c r="AA106" s="416"/>
      <c r="AB106" s="417"/>
      <c r="AC106" s="417"/>
      <c r="AD106" s="418"/>
      <c r="AE106" s="417"/>
      <c r="AF106" s="417"/>
      <c r="AG106" s="417"/>
      <c r="AH106" s="418"/>
      <c r="AI106" s="416"/>
      <c r="AJ106" s="417"/>
      <c r="AK106" s="417"/>
      <c r="AL106" s="417"/>
      <c r="AM106" s="416"/>
      <c r="AN106" s="417"/>
      <c r="AO106" s="417"/>
      <c r="AP106" s="417"/>
      <c r="AQ106" s="416"/>
      <c r="AR106" s="417"/>
      <c r="AS106" s="417"/>
      <c r="AT106" s="418"/>
      <c r="AU106" s="547"/>
      <c r="AV106" s="547"/>
      <c r="AW106" s="547"/>
      <c r="AX106" s="548"/>
    </row>
    <row r="107" spans="1:50" ht="13.5" customHeight="1" x14ac:dyDescent="0.15">
      <c r="A107" s="480"/>
      <c r="B107" s="434"/>
      <c r="C107" s="430"/>
      <c r="D107" s="414"/>
      <c r="E107" s="414"/>
      <c r="F107" s="415"/>
      <c r="G107" s="414"/>
      <c r="H107" s="414"/>
      <c r="I107" s="414"/>
      <c r="J107" s="415"/>
      <c r="K107" s="414"/>
      <c r="L107" s="414"/>
      <c r="M107" s="414"/>
      <c r="N107" s="415"/>
      <c r="O107" s="414"/>
      <c r="P107" s="414"/>
      <c r="Q107" s="414"/>
      <c r="R107" s="415"/>
      <c r="S107" s="414"/>
      <c r="T107" s="414"/>
      <c r="U107" s="414"/>
      <c r="V107" s="415"/>
      <c r="W107" s="422"/>
      <c r="X107" s="423"/>
      <c r="Y107" s="423"/>
      <c r="Z107" s="424"/>
      <c r="AA107" s="413"/>
      <c r="AB107" s="414"/>
      <c r="AC107" s="414"/>
      <c r="AD107" s="415"/>
      <c r="AE107" s="414"/>
      <c r="AF107" s="414"/>
      <c r="AG107" s="414"/>
      <c r="AH107" s="415"/>
      <c r="AI107" s="413"/>
      <c r="AJ107" s="414"/>
      <c r="AK107" s="414"/>
      <c r="AL107" s="414"/>
      <c r="AM107" s="413"/>
      <c r="AN107" s="414"/>
      <c r="AO107" s="414"/>
      <c r="AP107" s="414"/>
      <c r="AQ107" s="413"/>
      <c r="AR107" s="414"/>
      <c r="AS107" s="414"/>
      <c r="AT107" s="415"/>
      <c r="AU107" s="549"/>
      <c r="AV107" s="549"/>
      <c r="AW107" s="549"/>
      <c r="AX107" s="550"/>
    </row>
    <row r="108" spans="1:50" ht="20.100000000000001" customHeight="1" x14ac:dyDescent="0.15">
      <c r="A108" s="480"/>
      <c r="B108" s="434"/>
      <c r="C108" s="40"/>
      <c r="D108" s="38"/>
      <c r="E108" s="38"/>
      <c r="F108" s="38"/>
      <c r="G108" s="37"/>
      <c r="H108" s="38"/>
      <c r="I108" s="38"/>
      <c r="J108" s="38"/>
      <c r="K108" s="37"/>
      <c r="L108" s="38"/>
      <c r="M108" s="38"/>
      <c r="N108" s="38"/>
      <c r="O108" s="37"/>
      <c r="P108" s="38"/>
      <c r="Q108" s="38"/>
      <c r="R108" s="38"/>
      <c r="S108" s="37"/>
      <c r="T108" s="38"/>
      <c r="U108" s="38"/>
      <c r="V108" s="38"/>
      <c r="W108" s="428"/>
      <c r="X108" s="429"/>
      <c r="Y108" s="429"/>
      <c r="Z108" s="479"/>
      <c r="AA108" s="37"/>
      <c r="AB108" s="38"/>
      <c r="AC108" s="38"/>
      <c r="AD108" s="38"/>
      <c r="AE108" s="37"/>
      <c r="AF108" s="38"/>
      <c r="AG108" s="38"/>
      <c r="AH108" s="38"/>
      <c r="AI108" s="37"/>
      <c r="AJ108" s="38"/>
      <c r="AK108" s="38"/>
      <c r="AL108" s="38"/>
      <c r="AM108" s="37"/>
      <c r="AN108" s="38"/>
      <c r="AO108" s="38"/>
      <c r="AP108" s="38"/>
      <c r="AQ108" s="37"/>
      <c r="AR108" s="38"/>
      <c r="AS108" s="38"/>
      <c r="AT108" s="39"/>
      <c r="AU108" s="135"/>
      <c r="AV108" s="135"/>
      <c r="AW108" s="135"/>
      <c r="AX108" s="136"/>
    </row>
    <row r="109" spans="1:50" ht="13.5" customHeight="1" x14ac:dyDescent="0.15">
      <c r="A109" s="480">
        <v>30</v>
      </c>
      <c r="B109" s="434" t="str">
        <f>IF(組み分け!J27="","",組み分け!J27)</f>
        <v>Positivo　FC</v>
      </c>
      <c r="C109" s="436"/>
      <c r="D109" s="417"/>
      <c r="E109" s="417"/>
      <c r="F109" s="418"/>
      <c r="G109" s="416"/>
      <c r="H109" s="417"/>
      <c r="I109" s="417"/>
      <c r="J109" s="418"/>
      <c r="K109" s="416"/>
      <c r="L109" s="417"/>
      <c r="M109" s="417"/>
      <c r="N109" s="418"/>
      <c r="O109" s="416"/>
      <c r="P109" s="417"/>
      <c r="Q109" s="417"/>
      <c r="R109" s="418"/>
      <c r="S109" s="416"/>
      <c r="T109" s="417"/>
      <c r="U109" s="417"/>
      <c r="V109" s="418"/>
      <c r="W109" s="416"/>
      <c r="X109" s="417"/>
      <c r="Y109" s="417"/>
      <c r="Z109" s="418"/>
      <c r="AA109" s="419"/>
      <c r="AB109" s="420"/>
      <c r="AC109" s="420"/>
      <c r="AD109" s="421"/>
      <c r="AE109" s="416"/>
      <c r="AF109" s="417"/>
      <c r="AG109" s="417"/>
      <c r="AH109" s="418"/>
      <c r="AI109" s="416"/>
      <c r="AJ109" s="417"/>
      <c r="AK109" s="417"/>
      <c r="AL109" s="417"/>
      <c r="AM109" s="416"/>
      <c r="AN109" s="417"/>
      <c r="AO109" s="417"/>
      <c r="AP109" s="417"/>
      <c r="AQ109" s="416"/>
      <c r="AR109" s="417"/>
      <c r="AS109" s="417"/>
      <c r="AT109" s="418"/>
      <c r="AU109" s="547"/>
      <c r="AV109" s="547"/>
      <c r="AW109" s="547"/>
      <c r="AX109" s="548"/>
    </row>
    <row r="110" spans="1:50" ht="13.5" customHeight="1" x14ac:dyDescent="0.15">
      <c r="A110" s="480"/>
      <c r="B110" s="434"/>
      <c r="C110" s="430"/>
      <c r="D110" s="414"/>
      <c r="E110" s="414"/>
      <c r="F110" s="415"/>
      <c r="G110" s="413"/>
      <c r="H110" s="414"/>
      <c r="I110" s="414"/>
      <c r="J110" s="415"/>
      <c r="K110" s="413"/>
      <c r="L110" s="414"/>
      <c r="M110" s="414"/>
      <c r="N110" s="415"/>
      <c r="O110" s="413"/>
      <c r="P110" s="414"/>
      <c r="Q110" s="414"/>
      <c r="R110" s="415"/>
      <c r="S110" s="413"/>
      <c r="T110" s="414"/>
      <c r="U110" s="414"/>
      <c r="V110" s="415"/>
      <c r="W110" s="413"/>
      <c r="X110" s="414"/>
      <c r="Y110" s="414"/>
      <c r="Z110" s="415"/>
      <c r="AA110" s="422"/>
      <c r="AB110" s="423"/>
      <c r="AC110" s="423"/>
      <c r="AD110" s="424"/>
      <c r="AE110" s="413"/>
      <c r="AF110" s="414"/>
      <c r="AG110" s="414"/>
      <c r="AH110" s="415"/>
      <c r="AI110" s="413"/>
      <c r="AJ110" s="414"/>
      <c r="AK110" s="414"/>
      <c r="AL110" s="414"/>
      <c r="AM110" s="413"/>
      <c r="AN110" s="414"/>
      <c r="AO110" s="414"/>
      <c r="AP110" s="414"/>
      <c r="AQ110" s="413"/>
      <c r="AR110" s="414"/>
      <c r="AS110" s="414"/>
      <c r="AT110" s="415"/>
      <c r="AU110" s="549"/>
      <c r="AV110" s="549"/>
      <c r="AW110" s="549"/>
      <c r="AX110" s="550"/>
    </row>
    <row r="111" spans="1:50" ht="20.100000000000001" customHeight="1" x14ac:dyDescent="0.15">
      <c r="A111" s="480"/>
      <c r="B111" s="434"/>
      <c r="C111" s="40"/>
      <c r="D111" s="38"/>
      <c r="E111" s="38"/>
      <c r="F111" s="38"/>
      <c r="G111" s="37"/>
      <c r="H111" s="38"/>
      <c r="I111" s="38"/>
      <c r="J111" s="38"/>
      <c r="K111" s="37"/>
      <c r="L111" s="38"/>
      <c r="M111" s="38"/>
      <c r="N111" s="38"/>
      <c r="O111" s="37"/>
      <c r="P111" s="38"/>
      <c r="Q111" s="38"/>
      <c r="R111" s="38"/>
      <c r="S111" s="37"/>
      <c r="T111" s="38"/>
      <c r="U111" s="38"/>
      <c r="V111" s="38"/>
      <c r="W111" s="37"/>
      <c r="X111" s="38"/>
      <c r="Y111" s="38"/>
      <c r="Z111" s="38"/>
      <c r="AA111" s="428"/>
      <c r="AB111" s="429"/>
      <c r="AC111" s="429"/>
      <c r="AD111" s="479"/>
      <c r="AE111" s="37"/>
      <c r="AF111" s="38"/>
      <c r="AG111" s="38"/>
      <c r="AH111" s="38"/>
      <c r="AI111" s="37"/>
      <c r="AJ111" s="38"/>
      <c r="AK111" s="38"/>
      <c r="AL111" s="38"/>
      <c r="AM111" s="37"/>
      <c r="AN111" s="38"/>
      <c r="AO111" s="38"/>
      <c r="AP111" s="38"/>
      <c r="AQ111" s="37"/>
      <c r="AR111" s="38"/>
      <c r="AS111" s="38"/>
      <c r="AT111" s="39"/>
      <c r="AU111" s="135"/>
      <c r="AV111" s="135"/>
      <c r="AW111" s="135"/>
      <c r="AX111" s="136"/>
    </row>
    <row r="112" spans="1:50" ht="13.5" customHeight="1" x14ac:dyDescent="0.15">
      <c r="A112" s="480">
        <v>31</v>
      </c>
      <c r="B112" s="434" t="str">
        <f>IF(組み分け!J28="","",組み分け!J28)</f>
        <v>下津SSS</v>
      </c>
      <c r="C112" s="436"/>
      <c r="D112" s="417"/>
      <c r="E112" s="417"/>
      <c r="F112" s="418"/>
      <c r="G112" s="416"/>
      <c r="H112" s="417"/>
      <c r="I112" s="417"/>
      <c r="J112" s="418"/>
      <c r="K112" s="416"/>
      <c r="L112" s="417"/>
      <c r="M112" s="417"/>
      <c r="N112" s="418"/>
      <c r="O112" s="416"/>
      <c r="P112" s="417"/>
      <c r="Q112" s="417"/>
      <c r="R112" s="418"/>
      <c r="S112" s="416"/>
      <c r="T112" s="417"/>
      <c r="U112" s="417"/>
      <c r="V112" s="418"/>
      <c r="W112" s="416"/>
      <c r="X112" s="417"/>
      <c r="Y112" s="417"/>
      <c r="Z112" s="418"/>
      <c r="AA112" s="416"/>
      <c r="AB112" s="417"/>
      <c r="AC112" s="417"/>
      <c r="AD112" s="418"/>
      <c r="AE112" s="419"/>
      <c r="AF112" s="420"/>
      <c r="AG112" s="420"/>
      <c r="AH112" s="421"/>
      <c r="AI112" s="416"/>
      <c r="AJ112" s="417"/>
      <c r="AK112" s="417"/>
      <c r="AL112" s="417"/>
      <c r="AM112" s="416"/>
      <c r="AN112" s="417"/>
      <c r="AO112" s="417"/>
      <c r="AP112" s="417"/>
      <c r="AQ112" s="416"/>
      <c r="AR112" s="417"/>
      <c r="AS112" s="417"/>
      <c r="AT112" s="418"/>
      <c r="AU112" s="547"/>
      <c r="AV112" s="547"/>
      <c r="AW112" s="547"/>
      <c r="AX112" s="548"/>
    </row>
    <row r="113" spans="1:50" ht="13.5" customHeight="1" x14ac:dyDescent="0.15">
      <c r="A113" s="480"/>
      <c r="B113" s="434"/>
      <c r="C113" s="430"/>
      <c r="D113" s="414"/>
      <c r="E113" s="414"/>
      <c r="F113" s="415"/>
      <c r="G113" s="413"/>
      <c r="H113" s="414"/>
      <c r="I113" s="414"/>
      <c r="J113" s="415"/>
      <c r="K113" s="413"/>
      <c r="L113" s="414"/>
      <c r="M113" s="414"/>
      <c r="N113" s="415"/>
      <c r="O113" s="413"/>
      <c r="P113" s="414"/>
      <c r="Q113" s="414"/>
      <c r="R113" s="415"/>
      <c r="S113" s="413"/>
      <c r="T113" s="414"/>
      <c r="U113" s="414"/>
      <c r="V113" s="415"/>
      <c r="W113" s="413"/>
      <c r="X113" s="414"/>
      <c r="Y113" s="414"/>
      <c r="Z113" s="415"/>
      <c r="AA113" s="413"/>
      <c r="AB113" s="414"/>
      <c r="AC113" s="414"/>
      <c r="AD113" s="415"/>
      <c r="AE113" s="422"/>
      <c r="AF113" s="423"/>
      <c r="AG113" s="423"/>
      <c r="AH113" s="424"/>
      <c r="AI113" s="413"/>
      <c r="AJ113" s="414"/>
      <c r="AK113" s="414"/>
      <c r="AL113" s="414"/>
      <c r="AM113" s="413"/>
      <c r="AN113" s="414"/>
      <c r="AO113" s="414"/>
      <c r="AP113" s="414"/>
      <c r="AQ113" s="413"/>
      <c r="AR113" s="414"/>
      <c r="AS113" s="414"/>
      <c r="AT113" s="415"/>
      <c r="AU113" s="549"/>
      <c r="AV113" s="549"/>
      <c r="AW113" s="549"/>
      <c r="AX113" s="550"/>
    </row>
    <row r="114" spans="1:50" ht="20.100000000000001" customHeight="1" x14ac:dyDescent="0.15">
      <c r="A114" s="480"/>
      <c r="B114" s="434"/>
      <c r="C114" s="40"/>
      <c r="D114" s="38"/>
      <c r="E114" s="38"/>
      <c r="F114" s="38"/>
      <c r="G114" s="37"/>
      <c r="H114" s="38"/>
      <c r="I114" s="38"/>
      <c r="J114" s="38"/>
      <c r="K114" s="37"/>
      <c r="L114" s="38"/>
      <c r="M114" s="38"/>
      <c r="N114" s="38"/>
      <c r="O114" s="37"/>
      <c r="P114" s="38"/>
      <c r="Q114" s="38"/>
      <c r="R114" s="38"/>
      <c r="S114" s="37"/>
      <c r="T114" s="38"/>
      <c r="U114" s="38"/>
      <c r="V114" s="38"/>
      <c r="W114" s="37"/>
      <c r="X114" s="38"/>
      <c r="Y114" s="38"/>
      <c r="Z114" s="38"/>
      <c r="AA114" s="37"/>
      <c r="AB114" s="38"/>
      <c r="AC114" s="38"/>
      <c r="AD114" s="38"/>
      <c r="AE114" s="428"/>
      <c r="AF114" s="429"/>
      <c r="AG114" s="429"/>
      <c r="AH114" s="479"/>
      <c r="AI114" s="37"/>
      <c r="AJ114" s="38"/>
      <c r="AK114" s="38"/>
      <c r="AL114" s="38"/>
      <c r="AM114" s="37"/>
      <c r="AN114" s="38"/>
      <c r="AO114" s="38"/>
      <c r="AP114" s="38"/>
      <c r="AQ114" s="37"/>
      <c r="AR114" s="38"/>
      <c r="AS114" s="38"/>
      <c r="AT114" s="39"/>
      <c r="AU114" s="135"/>
      <c r="AV114" s="135"/>
      <c r="AW114" s="135"/>
      <c r="AX114" s="136"/>
    </row>
    <row r="115" spans="1:50" ht="13.5" customHeight="1" x14ac:dyDescent="0.15">
      <c r="A115" s="432">
        <v>32</v>
      </c>
      <c r="B115" s="434" t="str">
        <f>IF(組み分け!J29="","",組み分け!J29)</f>
        <v>愛知FC一宮　B</v>
      </c>
      <c r="C115" s="436"/>
      <c r="D115" s="417"/>
      <c r="E115" s="417"/>
      <c r="F115" s="418"/>
      <c r="G115" s="416"/>
      <c r="H115" s="417"/>
      <c r="I115" s="417"/>
      <c r="J115" s="418"/>
      <c r="K115" s="416"/>
      <c r="L115" s="417"/>
      <c r="M115" s="417"/>
      <c r="N115" s="417"/>
      <c r="O115" s="416"/>
      <c r="P115" s="417"/>
      <c r="Q115" s="417"/>
      <c r="R115" s="418"/>
      <c r="S115" s="416"/>
      <c r="T115" s="417"/>
      <c r="U115" s="417"/>
      <c r="V115" s="418"/>
      <c r="W115" s="416"/>
      <c r="X115" s="417"/>
      <c r="Y115" s="417"/>
      <c r="Z115" s="418"/>
      <c r="AA115" s="416"/>
      <c r="AB115" s="417"/>
      <c r="AC115" s="417"/>
      <c r="AD115" s="418"/>
      <c r="AE115" s="416"/>
      <c r="AF115" s="417"/>
      <c r="AG115" s="417"/>
      <c r="AH115" s="418"/>
      <c r="AI115" s="419"/>
      <c r="AJ115" s="420"/>
      <c r="AK115" s="420"/>
      <c r="AL115" s="420"/>
      <c r="AM115" s="416"/>
      <c r="AN115" s="417"/>
      <c r="AO115" s="417"/>
      <c r="AP115" s="418"/>
      <c r="AQ115" s="416"/>
      <c r="AR115" s="417"/>
      <c r="AS115" s="417"/>
      <c r="AT115" s="418"/>
      <c r="AU115" s="547"/>
      <c r="AV115" s="547"/>
      <c r="AW115" s="547"/>
      <c r="AX115" s="548"/>
    </row>
    <row r="116" spans="1:50" ht="13.5" customHeight="1" x14ac:dyDescent="0.15">
      <c r="A116" s="432"/>
      <c r="B116" s="434"/>
      <c r="C116" s="430"/>
      <c r="D116" s="414"/>
      <c r="E116" s="414"/>
      <c r="F116" s="415"/>
      <c r="G116" s="413"/>
      <c r="H116" s="414"/>
      <c r="I116" s="414"/>
      <c r="J116" s="415"/>
      <c r="K116" s="413"/>
      <c r="L116" s="414"/>
      <c r="M116" s="414"/>
      <c r="N116" s="415"/>
      <c r="O116" s="413"/>
      <c r="P116" s="414"/>
      <c r="Q116" s="414"/>
      <c r="R116" s="415"/>
      <c r="S116" s="413"/>
      <c r="T116" s="414"/>
      <c r="U116" s="414"/>
      <c r="V116" s="415"/>
      <c r="W116" s="413"/>
      <c r="X116" s="414"/>
      <c r="Y116" s="414"/>
      <c r="Z116" s="415"/>
      <c r="AA116" s="413"/>
      <c r="AB116" s="414"/>
      <c r="AC116" s="414"/>
      <c r="AD116" s="415"/>
      <c r="AE116" s="413"/>
      <c r="AF116" s="414"/>
      <c r="AG116" s="414"/>
      <c r="AH116" s="415"/>
      <c r="AI116" s="422"/>
      <c r="AJ116" s="423"/>
      <c r="AK116" s="423"/>
      <c r="AL116" s="423"/>
      <c r="AM116" s="413"/>
      <c r="AN116" s="414"/>
      <c r="AO116" s="414"/>
      <c r="AP116" s="415"/>
      <c r="AQ116" s="413"/>
      <c r="AR116" s="414"/>
      <c r="AS116" s="414"/>
      <c r="AT116" s="415"/>
      <c r="AU116" s="549"/>
      <c r="AV116" s="549"/>
      <c r="AW116" s="549"/>
      <c r="AX116" s="550"/>
    </row>
    <row r="117" spans="1:50" ht="20.100000000000001" customHeight="1" x14ac:dyDescent="0.15">
      <c r="A117" s="437"/>
      <c r="B117" s="434"/>
      <c r="C117" s="40"/>
      <c r="D117" s="38"/>
      <c r="E117" s="38"/>
      <c r="F117" s="38"/>
      <c r="G117" s="37"/>
      <c r="H117" s="38"/>
      <c r="I117" s="38"/>
      <c r="J117" s="38"/>
      <c r="K117" s="37"/>
      <c r="L117" s="38"/>
      <c r="M117" s="38"/>
      <c r="N117" s="38"/>
      <c r="O117" s="37"/>
      <c r="P117" s="38"/>
      <c r="Q117" s="38"/>
      <c r="R117" s="38"/>
      <c r="S117" s="37"/>
      <c r="T117" s="38"/>
      <c r="U117" s="38"/>
      <c r="V117" s="38"/>
      <c r="W117" s="37"/>
      <c r="X117" s="38"/>
      <c r="Y117" s="38"/>
      <c r="Z117" s="38"/>
      <c r="AA117" s="37"/>
      <c r="AB117" s="38"/>
      <c r="AC117" s="38"/>
      <c r="AD117" s="38"/>
      <c r="AE117" s="37"/>
      <c r="AF117" s="38"/>
      <c r="AG117" s="38"/>
      <c r="AH117" s="38"/>
      <c r="AI117" s="428"/>
      <c r="AJ117" s="429"/>
      <c r="AK117" s="429"/>
      <c r="AL117" s="429"/>
      <c r="AM117" s="37"/>
      <c r="AN117" s="38"/>
      <c r="AO117" s="38"/>
      <c r="AP117" s="38"/>
      <c r="AQ117" s="37"/>
      <c r="AR117" s="38"/>
      <c r="AS117" s="38"/>
      <c r="AT117" s="39"/>
      <c r="AU117" s="135"/>
      <c r="AV117" s="135"/>
      <c r="AW117" s="135"/>
      <c r="AX117" s="136"/>
    </row>
    <row r="118" spans="1:50" ht="13.5" customHeight="1" x14ac:dyDescent="0.15">
      <c r="A118" s="431">
        <v>33</v>
      </c>
      <c r="B118" s="434" t="str">
        <f>IF(組み分け!J30="","",組み分け!J30)</f>
        <v>ドルフィンFC</v>
      </c>
      <c r="C118" s="436"/>
      <c r="D118" s="417"/>
      <c r="E118" s="417"/>
      <c r="F118" s="418"/>
      <c r="G118" s="416"/>
      <c r="H118" s="417"/>
      <c r="I118" s="417"/>
      <c r="J118" s="418"/>
      <c r="K118" s="416"/>
      <c r="L118" s="417"/>
      <c r="M118" s="417"/>
      <c r="N118" s="418"/>
      <c r="O118" s="416"/>
      <c r="P118" s="417"/>
      <c r="Q118" s="417"/>
      <c r="R118" s="418"/>
      <c r="S118" s="416"/>
      <c r="T118" s="417"/>
      <c r="U118" s="417"/>
      <c r="V118" s="418"/>
      <c r="W118" s="416"/>
      <c r="X118" s="417"/>
      <c r="Y118" s="417"/>
      <c r="Z118" s="418"/>
      <c r="AA118" s="416"/>
      <c r="AB118" s="417"/>
      <c r="AC118" s="417"/>
      <c r="AD118" s="418"/>
      <c r="AE118" s="416"/>
      <c r="AF118" s="417"/>
      <c r="AG118" s="417"/>
      <c r="AH118" s="418"/>
      <c r="AI118" s="416"/>
      <c r="AJ118" s="417"/>
      <c r="AK118" s="417"/>
      <c r="AL118" s="418"/>
      <c r="AM118" s="419"/>
      <c r="AN118" s="420"/>
      <c r="AO118" s="420"/>
      <c r="AP118" s="420"/>
      <c r="AQ118" s="416"/>
      <c r="AR118" s="417"/>
      <c r="AS118" s="417"/>
      <c r="AT118" s="418"/>
      <c r="AU118" s="547"/>
      <c r="AV118" s="547"/>
      <c r="AW118" s="547"/>
      <c r="AX118" s="548"/>
    </row>
    <row r="119" spans="1:50" ht="13.5" customHeight="1" x14ac:dyDescent="0.15">
      <c r="A119" s="432"/>
      <c r="B119" s="434"/>
      <c r="C119" s="430"/>
      <c r="D119" s="414"/>
      <c r="E119" s="414"/>
      <c r="F119" s="415"/>
      <c r="G119" s="413"/>
      <c r="H119" s="414"/>
      <c r="I119" s="414"/>
      <c r="J119" s="415"/>
      <c r="K119" s="413"/>
      <c r="L119" s="414"/>
      <c r="M119" s="414"/>
      <c r="N119" s="415"/>
      <c r="O119" s="413"/>
      <c r="P119" s="414"/>
      <c r="Q119" s="414"/>
      <c r="R119" s="415"/>
      <c r="S119" s="413"/>
      <c r="T119" s="414"/>
      <c r="U119" s="414"/>
      <c r="V119" s="415"/>
      <c r="W119" s="413"/>
      <c r="X119" s="414"/>
      <c r="Y119" s="414"/>
      <c r="Z119" s="415"/>
      <c r="AA119" s="413"/>
      <c r="AB119" s="414"/>
      <c r="AC119" s="414"/>
      <c r="AD119" s="415"/>
      <c r="AE119" s="413"/>
      <c r="AF119" s="414"/>
      <c r="AG119" s="414"/>
      <c r="AH119" s="415"/>
      <c r="AI119" s="413"/>
      <c r="AJ119" s="414"/>
      <c r="AK119" s="414"/>
      <c r="AL119" s="415"/>
      <c r="AM119" s="422"/>
      <c r="AN119" s="423"/>
      <c r="AO119" s="423"/>
      <c r="AP119" s="423"/>
      <c r="AQ119" s="413"/>
      <c r="AR119" s="414"/>
      <c r="AS119" s="414"/>
      <c r="AT119" s="415"/>
      <c r="AU119" s="549"/>
      <c r="AV119" s="549"/>
      <c r="AW119" s="549"/>
      <c r="AX119" s="550"/>
    </row>
    <row r="120" spans="1:50" ht="20.100000000000001" customHeight="1" x14ac:dyDescent="0.15">
      <c r="A120" s="437"/>
      <c r="B120" s="434"/>
      <c r="C120" s="40"/>
      <c r="D120" s="38"/>
      <c r="E120" s="38"/>
      <c r="F120" s="38"/>
      <c r="G120" s="37"/>
      <c r="H120" s="38"/>
      <c r="I120" s="38"/>
      <c r="J120" s="38"/>
      <c r="K120" s="37"/>
      <c r="L120" s="38"/>
      <c r="M120" s="38"/>
      <c r="N120" s="38"/>
      <c r="O120" s="37"/>
      <c r="P120" s="38"/>
      <c r="Q120" s="38"/>
      <c r="R120" s="38"/>
      <c r="S120" s="37"/>
      <c r="T120" s="38"/>
      <c r="U120" s="38"/>
      <c r="V120" s="38"/>
      <c r="W120" s="37"/>
      <c r="X120" s="38"/>
      <c r="Y120" s="38"/>
      <c r="Z120" s="38"/>
      <c r="AA120" s="37"/>
      <c r="AB120" s="38"/>
      <c r="AC120" s="38"/>
      <c r="AD120" s="38"/>
      <c r="AE120" s="37"/>
      <c r="AF120" s="38"/>
      <c r="AG120" s="38"/>
      <c r="AH120" s="38"/>
      <c r="AI120" s="37"/>
      <c r="AJ120" s="38"/>
      <c r="AK120" s="38"/>
      <c r="AL120" s="38"/>
      <c r="AM120" s="428"/>
      <c r="AN120" s="429"/>
      <c r="AO120" s="429"/>
      <c r="AP120" s="429"/>
      <c r="AQ120" s="37"/>
      <c r="AR120" s="38"/>
      <c r="AS120" s="38"/>
      <c r="AT120" s="39"/>
      <c r="AU120" s="135"/>
      <c r="AV120" s="135"/>
      <c r="AW120" s="135"/>
      <c r="AX120" s="136"/>
    </row>
    <row r="121" spans="1:50" ht="13.5" customHeight="1" x14ac:dyDescent="0.15">
      <c r="A121" s="431">
        <v>34</v>
      </c>
      <c r="B121" s="434" t="str">
        <f>IF(組み分け!J31="","",組み分け!J31)</f>
        <v>Partigiano　FC</v>
      </c>
      <c r="C121" s="436"/>
      <c r="D121" s="417"/>
      <c r="E121" s="417"/>
      <c r="F121" s="418"/>
      <c r="G121" s="416"/>
      <c r="H121" s="417"/>
      <c r="I121" s="417"/>
      <c r="J121" s="418"/>
      <c r="K121" s="416"/>
      <c r="L121" s="417"/>
      <c r="M121" s="417"/>
      <c r="N121" s="418"/>
      <c r="O121" s="416"/>
      <c r="P121" s="417"/>
      <c r="Q121" s="417"/>
      <c r="R121" s="418"/>
      <c r="S121" s="416"/>
      <c r="T121" s="417"/>
      <c r="U121" s="417"/>
      <c r="V121" s="418"/>
      <c r="W121" s="416"/>
      <c r="X121" s="417"/>
      <c r="Y121" s="417"/>
      <c r="Z121" s="418"/>
      <c r="AA121" s="416"/>
      <c r="AB121" s="417"/>
      <c r="AC121" s="417"/>
      <c r="AD121" s="418"/>
      <c r="AE121" s="416"/>
      <c r="AF121" s="417"/>
      <c r="AG121" s="417"/>
      <c r="AH121" s="418"/>
      <c r="AI121" s="416"/>
      <c r="AJ121" s="417"/>
      <c r="AK121" s="417"/>
      <c r="AL121" s="418"/>
      <c r="AM121" s="416"/>
      <c r="AN121" s="417"/>
      <c r="AO121" s="417"/>
      <c r="AP121" s="418"/>
      <c r="AQ121" s="419"/>
      <c r="AR121" s="420"/>
      <c r="AS121" s="420"/>
      <c r="AT121" s="421"/>
      <c r="AU121" s="554"/>
      <c r="AV121" s="555"/>
      <c r="AW121" s="555"/>
      <c r="AX121" s="556"/>
    </row>
    <row r="122" spans="1:50" ht="13.5" customHeight="1" x14ac:dyDescent="0.15">
      <c r="A122" s="432"/>
      <c r="B122" s="434"/>
      <c r="C122" s="430"/>
      <c r="D122" s="414"/>
      <c r="E122" s="414"/>
      <c r="F122" s="415"/>
      <c r="G122" s="413"/>
      <c r="H122" s="414"/>
      <c r="I122" s="414"/>
      <c r="J122" s="415"/>
      <c r="K122" s="413"/>
      <c r="L122" s="414"/>
      <c r="M122" s="414"/>
      <c r="N122" s="415"/>
      <c r="O122" s="413"/>
      <c r="P122" s="414"/>
      <c r="Q122" s="414"/>
      <c r="R122" s="415"/>
      <c r="S122" s="413"/>
      <c r="T122" s="414"/>
      <c r="U122" s="414"/>
      <c r="V122" s="415"/>
      <c r="W122" s="413"/>
      <c r="X122" s="414"/>
      <c r="Y122" s="414"/>
      <c r="Z122" s="415"/>
      <c r="AA122" s="413"/>
      <c r="AB122" s="414"/>
      <c r="AC122" s="414"/>
      <c r="AD122" s="415"/>
      <c r="AE122" s="413"/>
      <c r="AF122" s="414"/>
      <c r="AG122" s="414"/>
      <c r="AH122" s="415"/>
      <c r="AI122" s="413"/>
      <c r="AJ122" s="414"/>
      <c r="AK122" s="414"/>
      <c r="AL122" s="415"/>
      <c r="AM122" s="413"/>
      <c r="AN122" s="414"/>
      <c r="AO122" s="414"/>
      <c r="AP122" s="415"/>
      <c r="AQ122" s="422"/>
      <c r="AR122" s="423"/>
      <c r="AS122" s="423"/>
      <c r="AT122" s="424"/>
      <c r="AU122" s="557"/>
      <c r="AV122" s="545"/>
      <c r="AW122" s="545"/>
      <c r="AX122" s="546"/>
    </row>
    <row r="123" spans="1:50" ht="20.100000000000001" customHeight="1" thickBot="1" x14ac:dyDescent="0.2">
      <c r="A123" s="433"/>
      <c r="B123" s="435"/>
      <c r="C123" s="111"/>
      <c r="D123" s="76"/>
      <c r="E123" s="76"/>
      <c r="F123" s="76"/>
      <c r="G123" s="112"/>
      <c r="H123" s="76"/>
      <c r="I123" s="76"/>
      <c r="J123" s="76"/>
      <c r="K123" s="112"/>
      <c r="L123" s="76"/>
      <c r="M123" s="76"/>
      <c r="N123" s="76"/>
      <c r="O123" s="112"/>
      <c r="P123" s="76"/>
      <c r="Q123" s="76"/>
      <c r="R123" s="76"/>
      <c r="S123" s="112"/>
      <c r="T123" s="76"/>
      <c r="U123" s="76"/>
      <c r="V123" s="76"/>
      <c r="W123" s="112"/>
      <c r="X123" s="76"/>
      <c r="Y123" s="76"/>
      <c r="Z123" s="76"/>
      <c r="AA123" s="112"/>
      <c r="AB123" s="76"/>
      <c r="AC123" s="76"/>
      <c r="AD123" s="76"/>
      <c r="AE123" s="112"/>
      <c r="AF123" s="76"/>
      <c r="AG123" s="76"/>
      <c r="AH123" s="76"/>
      <c r="AI123" s="112"/>
      <c r="AJ123" s="76"/>
      <c r="AK123" s="76"/>
      <c r="AL123" s="76"/>
      <c r="AM123" s="112"/>
      <c r="AN123" s="76"/>
      <c r="AO123" s="76"/>
      <c r="AP123" s="76"/>
      <c r="AQ123" s="425"/>
      <c r="AR123" s="426"/>
      <c r="AS123" s="426"/>
      <c r="AT123" s="427"/>
      <c r="AU123" s="558"/>
      <c r="AV123" s="541"/>
      <c r="AW123" s="541"/>
      <c r="AX123" s="542"/>
    </row>
    <row r="124" spans="1:50" ht="14.25" x14ac:dyDescent="0.15">
      <c r="A124" s="28"/>
      <c r="B124" s="43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</row>
    <row r="133" spans="1:50" ht="14.25" x14ac:dyDescent="0.15">
      <c r="A133" s="28"/>
      <c r="B133" s="43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</row>
  </sheetData>
  <mergeCells count="926">
    <mergeCell ref="S80:V80"/>
    <mergeCell ref="W80:Z80"/>
    <mergeCell ref="AA80:AD80"/>
    <mergeCell ref="AE80:AH80"/>
    <mergeCell ref="AI80:AL80"/>
    <mergeCell ref="AM80:AP80"/>
    <mergeCell ref="AU76:AX76"/>
    <mergeCell ref="AU77:AX77"/>
    <mergeCell ref="AQ79:AT79"/>
    <mergeCell ref="AQ80:AT80"/>
    <mergeCell ref="AQ76:AT78"/>
    <mergeCell ref="AA77:AD77"/>
    <mergeCell ref="AE77:AH77"/>
    <mergeCell ref="AI77:AL77"/>
    <mergeCell ref="AM77:AP77"/>
    <mergeCell ref="AU113:AX113"/>
    <mergeCell ref="AU115:AX115"/>
    <mergeCell ref="AU116:AX116"/>
    <mergeCell ref="AU118:AX118"/>
    <mergeCell ref="AU119:AX119"/>
    <mergeCell ref="AU121:AX123"/>
    <mergeCell ref="A79:A81"/>
    <mergeCell ref="B79:B81"/>
    <mergeCell ref="C79:F79"/>
    <mergeCell ref="G79:J79"/>
    <mergeCell ref="K79:N79"/>
    <mergeCell ref="O79:R79"/>
    <mergeCell ref="S79:V79"/>
    <mergeCell ref="W79:Z79"/>
    <mergeCell ref="AA79:AD79"/>
    <mergeCell ref="AE79:AH79"/>
    <mergeCell ref="AI79:AL79"/>
    <mergeCell ref="AM79:AP79"/>
    <mergeCell ref="AU79:AX81"/>
    <mergeCell ref="C80:F80"/>
    <mergeCell ref="G80:J80"/>
    <mergeCell ref="K80:N80"/>
    <mergeCell ref="O80:R80"/>
    <mergeCell ref="AU100:AX100"/>
    <mergeCell ref="AU101:AX101"/>
    <mergeCell ref="AU103:AX103"/>
    <mergeCell ref="AU104:AX104"/>
    <mergeCell ref="AU106:AX106"/>
    <mergeCell ref="AU107:AX107"/>
    <mergeCell ref="AU109:AX109"/>
    <mergeCell ref="AU110:AX110"/>
    <mergeCell ref="AU112:AX112"/>
    <mergeCell ref="AV89:AW89"/>
    <mergeCell ref="AU90:AX90"/>
    <mergeCell ref="AU91:AX91"/>
    <mergeCell ref="AU92:AX92"/>
    <mergeCell ref="AU94:AX94"/>
    <mergeCell ref="AU95:AX95"/>
    <mergeCell ref="AU97:AX97"/>
    <mergeCell ref="AU98:AX98"/>
    <mergeCell ref="AU62:AX62"/>
    <mergeCell ref="AU64:AX64"/>
    <mergeCell ref="AU65:AX65"/>
    <mergeCell ref="AU67:AX67"/>
    <mergeCell ref="AU68:AX68"/>
    <mergeCell ref="AU70:AX70"/>
    <mergeCell ref="AU71:AX71"/>
    <mergeCell ref="AU73:AX73"/>
    <mergeCell ref="AU74:AX74"/>
    <mergeCell ref="AU49:AX49"/>
    <mergeCell ref="AU50:AX50"/>
    <mergeCell ref="AU52:AX52"/>
    <mergeCell ref="AU53:AX53"/>
    <mergeCell ref="AU55:AX55"/>
    <mergeCell ref="AU56:AX56"/>
    <mergeCell ref="AU58:AX58"/>
    <mergeCell ref="AU59:AX59"/>
    <mergeCell ref="AU61:AX61"/>
    <mergeCell ref="AU30:AX30"/>
    <mergeCell ref="AU31:AX31"/>
    <mergeCell ref="AU33:AX33"/>
    <mergeCell ref="AU34:AX34"/>
    <mergeCell ref="AU36:AX38"/>
    <mergeCell ref="AV44:AW44"/>
    <mergeCell ref="AU45:AX45"/>
    <mergeCell ref="AU46:AX46"/>
    <mergeCell ref="AU47:AX47"/>
    <mergeCell ref="AU16:AX16"/>
    <mergeCell ref="AU18:AX18"/>
    <mergeCell ref="AU19:AX19"/>
    <mergeCell ref="AU21:AX21"/>
    <mergeCell ref="AU22:AX22"/>
    <mergeCell ref="AU24:AX24"/>
    <mergeCell ref="AU25:AX25"/>
    <mergeCell ref="AU27:AX27"/>
    <mergeCell ref="AU28:AX28"/>
    <mergeCell ref="AV4:AW4"/>
    <mergeCell ref="AU5:AX5"/>
    <mergeCell ref="AU6:AX6"/>
    <mergeCell ref="AU7:AX7"/>
    <mergeCell ref="AU9:AX9"/>
    <mergeCell ref="AU10:AX10"/>
    <mergeCell ref="AU12:AX12"/>
    <mergeCell ref="AU13:AX13"/>
    <mergeCell ref="AU15:AX15"/>
    <mergeCell ref="AM5:AP5"/>
    <mergeCell ref="AM21:AP21"/>
    <mergeCell ref="AM22:AP22"/>
    <mergeCell ref="AM24:AP24"/>
    <mergeCell ref="AM25:AP25"/>
    <mergeCell ref="AM19:AP19"/>
    <mergeCell ref="AM9:AP9"/>
    <mergeCell ref="AM10:AP10"/>
    <mergeCell ref="AM12:AP12"/>
    <mergeCell ref="S70:V70"/>
    <mergeCell ref="W70:Z70"/>
    <mergeCell ref="AA70:AD70"/>
    <mergeCell ref="AE70:AH70"/>
    <mergeCell ref="S71:V71"/>
    <mergeCell ref="W71:Z71"/>
    <mergeCell ref="A36:A38"/>
    <mergeCell ref="B36:B38"/>
    <mergeCell ref="C36:F36"/>
    <mergeCell ref="G36:J36"/>
    <mergeCell ref="K36:N36"/>
    <mergeCell ref="O36:R36"/>
    <mergeCell ref="C37:F37"/>
    <mergeCell ref="G37:J37"/>
    <mergeCell ref="K37:N37"/>
    <mergeCell ref="O37:R37"/>
    <mergeCell ref="S36:V36"/>
    <mergeCell ref="W36:Z36"/>
    <mergeCell ref="AA36:AD36"/>
    <mergeCell ref="AE36:AH36"/>
    <mergeCell ref="AE37:AH37"/>
    <mergeCell ref="AA37:AD37"/>
    <mergeCell ref="S37:V37"/>
    <mergeCell ref="W37:Z37"/>
    <mergeCell ref="A70:A72"/>
    <mergeCell ref="B70:B72"/>
    <mergeCell ref="C70:F70"/>
    <mergeCell ref="G70:J70"/>
    <mergeCell ref="K70:N70"/>
    <mergeCell ref="O70:R70"/>
    <mergeCell ref="C71:F71"/>
    <mergeCell ref="G71:J71"/>
    <mergeCell ref="K71:N71"/>
    <mergeCell ref="O71:R71"/>
    <mergeCell ref="S68:V68"/>
    <mergeCell ref="W68:Z68"/>
    <mergeCell ref="AA68:AD68"/>
    <mergeCell ref="AI68:AL68"/>
    <mergeCell ref="AM67:AP67"/>
    <mergeCell ref="AM68:AP68"/>
    <mergeCell ref="AI67:AL67"/>
    <mergeCell ref="W67:Z67"/>
    <mergeCell ref="AA67:AD67"/>
    <mergeCell ref="AE67:AH69"/>
    <mergeCell ref="O67:R67"/>
    <mergeCell ref="A64:A66"/>
    <mergeCell ref="B64:B66"/>
    <mergeCell ref="C64:F64"/>
    <mergeCell ref="A67:A69"/>
    <mergeCell ref="B67:B69"/>
    <mergeCell ref="C67:F67"/>
    <mergeCell ref="G67:J67"/>
    <mergeCell ref="C65:F65"/>
    <mergeCell ref="K67:N67"/>
    <mergeCell ref="C68:F68"/>
    <mergeCell ref="G68:J68"/>
    <mergeCell ref="K68:N68"/>
    <mergeCell ref="O68:R68"/>
    <mergeCell ref="K65:N65"/>
    <mergeCell ref="O65:R65"/>
    <mergeCell ref="G64:J64"/>
    <mergeCell ref="K64:N64"/>
    <mergeCell ref="O64:R64"/>
    <mergeCell ref="G65:J65"/>
    <mergeCell ref="AM64:AP64"/>
    <mergeCell ref="AM65:AP65"/>
    <mergeCell ref="S64:V64"/>
    <mergeCell ref="AI64:AL64"/>
    <mergeCell ref="W64:Z64"/>
    <mergeCell ref="AA64:AD66"/>
    <mergeCell ref="S65:V65"/>
    <mergeCell ref="AE65:AH65"/>
    <mergeCell ref="S67:V67"/>
    <mergeCell ref="AE64:AH64"/>
    <mergeCell ref="W65:Z65"/>
    <mergeCell ref="AI65:AL65"/>
    <mergeCell ref="AE58:AH58"/>
    <mergeCell ref="W58:Z58"/>
    <mergeCell ref="O58:R58"/>
    <mergeCell ref="AA58:AD58"/>
    <mergeCell ref="AA59:AD59"/>
    <mergeCell ref="AI58:AL58"/>
    <mergeCell ref="AM61:AP61"/>
    <mergeCell ref="AM62:AP62"/>
    <mergeCell ref="C62:F62"/>
    <mergeCell ref="G62:J62"/>
    <mergeCell ref="K62:N62"/>
    <mergeCell ref="O62:R62"/>
    <mergeCell ref="S62:V62"/>
    <mergeCell ref="AE62:AH62"/>
    <mergeCell ref="W61:Z63"/>
    <mergeCell ref="AI62:AL62"/>
    <mergeCell ref="AA62:AD62"/>
    <mergeCell ref="AA61:AD61"/>
    <mergeCell ref="AE61:AH61"/>
    <mergeCell ref="AI61:AL61"/>
    <mergeCell ref="A61:A63"/>
    <mergeCell ref="B61:B63"/>
    <mergeCell ref="C61:F61"/>
    <mergeCell ref="G61:J61"/>
    <mergeCell ref="O61:R61"/>
    <mergeCell ref="W59:Z59"/>
    <mergeCell ref="A58:A60"/>
    <mergeCell ref="B58:B60"/>
    <mergeCell ref="C58:F58"/>
    <mergeCell ref="K61:N61"/>
    <mergeCell ref="G58:J58"/>
    <mergeCell ref="S61:V61"/>
    <mergeCell ref="AM55:AP55"/>
    <mergeCell ref="AM56:AP56"/>
    <mergeCell ref="AE55:AH55"/>
    <mergeCell ref="AI55:AL55"/>
    <mergeCell ref="AI52:AL52"/>
    <mergeCell ref="AI53:AL53"/>
    <mergeCell ref="AM52:AP52"/>
    <mergeCell ref="AM53:AP53"/>
    <mergeCell ref="C59:F59"/>
    <mergeCell ref="G59:J59"/>
    <mergeCell ref="S56:V56"/>
    <mergeCell ref="W56:Z56"/>
    <mergeCell ref="AA56:AD56"/>
    <mergeCell ref="AE56:AH56"/>
    <mergeCell ref="AM58:AP58"/>
    <mergeCell ref="AM59:AP59"/>
    <mergeCell ref="W55:Z55"/>
    <mergeCell ref="S55:V55"/>
    <mergeCell ref="S58:V60"/>
    <mergeCell ref="K58:N58"/>
    <mergeCell ref="O59:R59"/>
    <mergeCell ref="K59:N59"/>
    <mergeCell ref="AE59:AH59"/>
    <mergeCell ref="AI59:AL59"/>
    <mergeCell ref="A55:A57"/>
    <mergeCell ref="B55:B57"/>
    <mergeCell ref="O55:R57"/>
    <mergeCell ref="G56:J56"/>
    <mergeCell ref="K56:N56"/>
    <mergeCell ref="AI56:AL56"/>
    <mergeCell ref="AA55:AD55"/>
    <mergeCell ref="A52:A54"/>
    <mergeCell ref="B52:B54"/>
    <mergeCell ref="C52:F52"/>
    <mergeCell ref="G52:J52"/>
    <mergeCell ref="C53:F53"/>
    <mergeCell ref="G53:J53"/>
    <mergeCell ref="AA53:AD53"/>
    <mergeCell ref="C56:F56"/>
    <mergeCell ref="AA52:AD52"/>
    <mergeCell ref="AE52:AH52"/>
    <mergeCell ref="K52:N54"/>
    <mergeCell ref="O52:R52"/>
    <mergeCell ref="S52:V52"/>
    <mergeCell ref="W52:Z52"/>
    <mergeCell ref="O53:R53"/>
    <mergeCell ref="S53:V53"/>
    <mergeCell ref="W53:Z53"/>
    <mergeCell ref="AE53:AH53"/>
    <mergeCell ref="W50:Z50"/>
    <mergeCell ref="AA50:AD50"/>
    <mergeCell ref="AM49:AP49"/>
    <mergeCell ref="AM50:AP50"/>
    <mergeCell ref="AE49:AH49"/>
    <mergeCell ref="AI49:AL49"/>
    <mergeCell ref="AA49:AD49"/>
    <mergeCell ref="AI50:AL50"/>
    <mergeCell ref="A46:A48"/>
    <mergeCell ref="B46:B48"/>
    <mergeCell ref="AE50:AH50"/>
    <mergeCell ref="C50:F50"/>
    <mergeCell ref="A49:A51"/>
    <mergeCell ref="B49:B51"/>
    <mergeCell ref="C49:F49"/>
    <mergeCell ref="G49:J51"/>
    <mergeCell ref="K49:N49"/>
    <mergeCell ref="O49:R49"/>
    <mergeCell ref="K50:N50"/>
    <mergeCell ref="O50:R50"/>
    <mergeCell ref="S50:V50"/>
    <mergeCell ref="W47:Z47"/>
    <mergeCell ref="AA47:AD47"/>
    <mergeCell ref="AE47:AH47"/>
    <mergeCell ref="S47:V47"/>
    <mergeCell ref="W46:Z46"/>
    <mergeCell ref="AM46:AP46"/>
    <mergeCell ref="AM47:AP47"/>
    <mergeCell ref="AI46:AL46"/>
    <mergeCell ref="AI47:AL47"/>
    <mergeCell ref="S46:V46"/>
    <mergeCell ref="AE46:AH46"/>
    <mergeCell ref="AA46:AD46"/>
    <mergeCell ref="C45:F45"/>
    <mergeCell ref="G45:J45"/>
    <mergeCell ref="O45:R45"/>
    <mergeCell ref="S45:V45"/>
    <mergeCell ref="W45:Z45"/>
    <mergeCell ref="AA45:AD45"/>
    <mergeCell ref="O46:R46"/>
    <mergeCell ref="A1:AP1"/>
    <mergeCell ref="A41:AP41"/>
    <mergeCell ref="A44:B45"/>
    <mergeCell ref="D44:E44"/>
    <mergeCell ref="H44:I44"/>
    <mergeCell ref="L44:M44"/>
    <mergeCell ref="P44:Q44"/>
    <mergeCell ref="AJ44:AK44"/>
    <mergeCell ref="AM30:AP30"/>
    <mergeCell ref="O30:R30"/>
    <mergeCell ref="AI45:AL45"/>
    <mergeCell ref="AE45:AH45"/>
    <mergeCell ref="AN44:AO44"/>
    <mergeCell ref="AM45:AP45"/>
    <mergeCell ref="AI36:AL36"/>
    <mergeCell ref="AI37:AL37"/>
    <mergeCell ref="AM7:AP7"/>
    <mergeCell ref="AM13:AP13"/>
    <mergeCell ref="AM15:AP15"/>
    <mergeCell ref="AM16:AP16"/>
    <mergeCell ref="AM18:AP18"/>
    <mergeCell ref="AM31:AP31"/>
    <mergeCell ref="AM27:AP27"/>
    <mergeCell ref="AM28:AP28"/>
    <mergeCell ref="AI30:AL32"/>
    <mergeCell ref="A30:A32"/>
    <mergeCell ref="B30:B32"/>
    <mergeCell ref="C30:F30"/>
    <mergeCell ref="C31:F31"/>
    <mergeCell ref="G30:J30"/>
    <mergeCell ref="G31:J31"/>
    <mergeCell ref="K30:N30"/>
    <mergeCell ref="K31:N31"/>
    <mergeCell ref="S30:V30"/>
    <mergeCell ref="W30:Z30"/>
    <mergeCell ref="AA30:AD30"/>
    <mergeCell ref="AE30:AH30"/>
    <mergeCell ref="O31:R31"/>
    <mergeCell ref="S31:V31"/>
    <mergeCell ref="AE31:AH31"/>
    <mergeCell ref="W31:Z31"/>
    <mergeCell ref="AA31:AD31"/>
    <mergeCell ref="AA27:AD27"/>
    <mergeCell ref="AA28:AD28"/>
    <mergeCell ref="AI28:AL28"/>
    <mergeCell ref="AI27:AL27"/>
    <mergeCell ref="A27:A29"/>
    <mergeCell ref="B27:B29"/>
    <mergeCell ref="C27:F27"/>
    <mergeCell ref="C28:F28"/>
    <mergeCell ref="G27:J27"/>
    <mergeCell ref="G28:J28"/>
    <mergeCell ref="O28:R28"/>
    <mergeCell ref="S28:V28"/>
    <mergeCell ref="W28:Z28"/>
    <mergeCell ref="K27:N27"/>
    <mergeCell ref="O27:R27"/>
    <mergeCell ref="K28:N28"/>
    <mergeCell ref="S27:V27"/>
    <mergeCell ref="W27:Z27"/>
    <mergeCell ref="AE27:AH29"/>
    <mergeCell ref="A24:A26"/>
    <mergeCell ref="B24:B26"/>
    <mergeCell ref="C24:F24"/>
    <mergeCell ref="C25:F25"/>
    <mergeCell ref="G24:J24"/>
    <mergeCell ref="G25:J25"/>
    <mergeCell ref="AI24:AL24"/>
    <mergeCell ref="AE25:AH25"/>
    <mergeCell ref="AI25:AL25"/>
    <mergeCell ref="AA24:AD26"/>
    <mergeCell ref="AE24:AH24"/>
    <mergeCell ref="K24:N24"/>
    <mergeCell ref="O24:R24"/>
    <mergeCell ref="K25:N25"/>
    <mergeCell ref="O25:R25"/>
    <mergeCell ref="S25:V25"/>
    <mergeCell ref="AA22:AD22"/>
    <mergeCell ref="S21:V21"/>
    <mergeCell ref="S18:V20"/>
    <mergeCell ref="W25:Z25"/>
    <mergeCell ref="S24:V24"/>
    <mergeCell ref="AI18:AL18"/>
    <mergeCell ref="W19:Z19"/>
    <mergeCell ref="AA19:AD19"/>
    <mergeCell ref="AE19:AH19"/>
    <mergeCell ref="AI19:AL19"/>
    <mergeCell ref="AA18:AD18"/>
    <mergeCell ref="AE18:AH18"/>
    <mergeCell ref="W24:Z24"/>
    <mergeCell ref="W18:Z18"/>
    <mergeCell ref="S22:V22"/>
    <mergeCell ref="AA21:AD21"/>
    <mergeCell ref="AE21:AH21"/>
    <mergeCell ref="A21:A23"/>
    <mergeCell ref="B21:B23"/>
    <mergeCell ref="C21:F21"/>
    <mergeCell ref="C22:F22"/>
    <mergeCell ref="G21:J21"/>
    <mergeCell ref="O19:R19"/>
    <mergeCell ref="K19:N19"/>
    <mergeCell ref="A18:A20"/>
    <mergeCell ref="B18:B20"/>
    <mergeCell ref="C18:F18"/>
    <mergeCell ref="G22:J22"/>
    <mergeCell ref="K21:N21"/>
    <mergeCell ref="O21:R21"/>
    <mergeCell ref="K22:N22"/>
    <mergeCell ref="O22:R22"/>
    <mergeCell ref="C19:F19"/>
    <mergeCell ref="G19:J19"/>
    <mergeCell ref="G18:J18"/>
    <mergeCell ref="A15:A17"/>
    <mergeCell ref="B15:B17"/>
    <mergeCell ref="C15:F15"/>
    <mergeCell ref="C16:F16"/>
    <mergeCell ref="G15:J15"/>
    <mergeCell ref="G16:J16"/>
    <mergeCell ref="AA15:AD15"/>
    <mergeCell ref="AE15:AH15"/>
    <mergeCell ref="S16:V16"/>
    <mergeCell ref="W16:Z16"/>
    <mergeCell ref="AA16:AD16"/>
    <mergeCell ref="AE16:AH16"/>
    <mergeCell ref="S15:V15"/>
    <mergeCell ref="W15:Z15"/>
    <mergeCell ref="A6:A8"/>
    <mergeCell ref="B6:B8"/>
    <mergeCell ref="AI9:AL9"/>
    <mergeCell ref="A9:A11"/>
    <mergeCell ref="B9:B11"/>
    <mergeCell ref="A12:A14"/>
    <mergeCell ref="C12:F12"/>
    <mergeCell ref="C13:F13"/>
    <mergeCell ref="G12:J12"/>
    <mergeCell ref="G13:J13"/>
    <mergeCell ref="B12:B14"/>
    <mergeCell ref="K12:N14"/>
    <mergeCell ref="O12:R12"/>
    <mergeCell ref="W7:Z7"/>
    <mergeCell ref="G9:J11"/>
    <mergeCell ref="C9:F9"/>
    <mergeCell ref="O10:R10"/>
    <mergeCell ref="AA10:AD10"/>
    <mergeCell ref="AI12:AL12"/>
    <mergeCell ref="K7:N7"/>
    <mergeCell ref="AI6:AL6"/>
    <mergeCell ref="AI7:AL7"/>
    <mergeCell ref="W6:Z6"/>
    <mergeCell ref="W12:Z12"/>
    <mergeCell ref="C55:F55"/>
    <mergeCell ref="G55:J55"/>
    <mergeCell ref="K55:N55"/>
    <mergeCell ref="G7:J7"/>
    <mergeCell ref="C6:F8"/>
    <mergeCell ref="O6:R6"/>
    <mergeCell ref="C10:F10"/>
    <mergeCell ref="K6:N6"/>
    <mergeCell ref="K18:N18"/>
    <mergeCell ref="O18:R18"/>
    <mergeCell ref="K45:N45"/>
    <mergeCell ref="C46:F48"/>
    <mergeCell ref="G46:J46"/>
    <mergeCell ref="K46:N46"/>
    <mergeCell ref="G47:J47"/>
    <mergeCell ref="K47:N47"/>
    <mergeCell ref="O47:R47"/>
    <mergeCell ref="AI10:AL10"/>
    <mergeCell ref="S49:V49"/>
    <mergeCell ref="W49:Z49"/>
    <mergeCell ref="AA5:AD5"/>
    <mergeCell ref="AE5:AH5"/>
    <mergeCell ref="T44:U44"/>
    <mergeCell ref="X44:Y44"/>
    <mergeCell ref="AB44:AC44"/>
    <mergeCell ref="AF44:AG44"/>
    <mergeCell ref="S13:V13"/>
    <mergeCell ref="W13:Z13"/>
    <mergeCell ref="AA13:AD13"/>
    <mergeCell ref="S6:V6"/>
    <mergeCell ref="W9:Z9"/>
    <mergeCell ref="S12:V12"/>
    <mergeCell ref="S9:V9"/>
    <mergeCell ref="S10:V10"/>
    <mergeCell ref="W10:Z10"/>
    <mergeCell ref="AI15:AL15"/>
    <mergeCell ref="AI16:AL16"/>
    <mergeCell ref="AI22:AL22"/>
    <mergeCell ref="W21:Z23"/>
    <mergeCell ref="AI21:AL21"/>
    <mergeCell ref="AE22:AH22"/>
    <mergeCell ref="AA6:AD6"/>
    <mergeCell ref="AE6:AH6"/>
    <mergeCell ref="AA7:AD7"/>
    <mergeCell ref="AE7:AH7"/>
    <mergeCell ref="AE9:AH9"/>
    <mergeCell ref="AA9:AD9"/>
    <mergeCell ref="AA12:AD12"/>
    <mergeCell ref="G6:J6"/>
    <mergeCell ref="O15:R17"/>
    <mergeCell ref="K15:N15"/>
    <mergeCell ref="K16:N16"/>
    <mergeCell ref="AE13:AH13"/>
    <mergeCell ref="AE12:AH12"/>
    <mergeCell ref="AE10:AH10"/>
    <mergeCell ref="K10:N10"/>
    <mergeCell ref="O9:R9"/>
    <mergeCell ref="O13:R13"/>
    <mergeCell ref="K9:N9"/>
    <mergeCell ref="O7:R7"/>
    <mergeCell ref="A4:B5"/>
    <mergeCell ref="D4:E4"/>
    <mergeCell ref="H4:I4"/>
    <mergeCell ref="L4:M4"/>
    <mergeCell ref="C5:F5"/>
    <mergeCell ref="P4:Q4"/>
    <mergeCell ref="T4:U4"/>
    <mergeCell ref="X4:Y4"/>
    <mergeCell ref="O5:R5"/>
    <mergeCell ref="G5:J5"/>
    <mergeCell ref="K5:N5"/>
    <mergeCell ref="S5:V5"/>
    <mergeCell ref="W5:Z5"/>
    <mergeCell ref="A86:AP86"/>
    <mergeCell ref="A89:B90"/>
    <mergeCell ref="D89:E89"/>
    <mergeCell ref="H89:I89"/>
    <mergeCell ref="L89:M89"/>
    <mergeCell ref="P89:Q89"/>
    <mergeCell ref="T89:U89"/>
    <mergeCell ref="X89:Y89"/>
    <mergeCell ref="AB89:AC89"/>
    <mergeCell ref="AF89:AG89"/>
    <mergeCell ref="AJ89:AK89"/>
    <mergeCell ref="AN89:AO89"/>
    <mergeCell ref="C90:F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91:A93"/>
    <mergeCell ref="B91:B93"/>
    <mergeCell ref="C91:F93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G92:J92"/>
    <mergeCell ref="K92:N92"/>
    <mergeCell ref="O92:R92"/>
    <mergeCell ref="S92:V92"/>
    <mergeCell ref="W92:Z92"/>
    <mergeCell ref="AA92:AD92"/>
    <mergeCell ref="AI94:AL94"/>
    <mergeCell ref="AM94:AP94"/>
    <mergeCell ref="C95:F95"/>
    <mergeCell ref="K95:N95"/>
    <mergeCell ref="O95:R95"/>
    <mergeCell ref="S95:V95"/>
    <mergeCell ref="W95:Z95"/>
    <mergeCell ref="AE92:AH92"/>
    <mergeCell ref="AI92:AL92"/>
    <mergeCell ref="AM92:AP92"/>
    <mergeCell ref="C94:F94"/>
    <mergeCell ref="G94:J96"/>
    <mergeCell ref="K94:N94"/>
    <mergeCell ref="O94:R94"/>
    <mergeCell ref="S94:V94"/>
    <mergeCell ref="A97:A99"/>
    <mergeCell ref="B97:B99"/>
    <mergeCell ref="C97:F97"/>
    <mergeCell ref="G97:J97"/>
    <mergeCell ref="K97:N99"/>
    <mergeCell ref="O97:R97"/>
    <mergeCell ref="W94:Z94"/>
    <mergeCell ref="AA94:AD94"/>
    <mergeCell ref="AE94:AH94"/>
    <mergeCell ref="A94:A96"/>
    <mergeCell ref="B94:B96"/>
    <mergeCell ref="S97:V97"/>
    <mergeCell ref="W97:Z97"/>
    <mergeCell ref="AA97:AD97"/>
    <mergeCell ref="AE97:AH97"/>
    <mergeCell ref="S98:V98"/>
    <mergeCell ref="W98:Z98"/>
    <mergeCell ref="AA98:AD98"/>
    <mergeCell ref="AI97:AL97"/>
    <mergeCell ref="AM97:AP97"/>
    <mergeCell ref="AA95:AD95"/>
    <mergeCell ref="AE95:AH95"/>
    <mergeCell ref="AI95:AL95"/>
    <mergeCell ref="AM95:AP95"/>
    <mergeCell ref="AI100:AL100"/>
    <mergeCell ref="AM100:AP100"/>
    <mergeCell ref="C101:F101"/>
    <mergeCell ref="G101:J101"/>
    <mergeCell ref="K101:N101"/>
    <mergeCell ref="S101:V101"/>
    <mergeCell ref="W101:Z101"/>
    <mergeCell ref="AE98:AH98"/>
    <mergeCell ref="AI98:AL98"/>
    <mergeCell ref="AM98:AP98"/>
    <mergeCell ref="C100:F100"/>
    <mergeCell ref="G100:J100"/>
    <mergeCell ref="K100:N100"/>
    <mergeCell ref="O100:R102"/>
    <mergeCell ref="S100:V100"/>
    <mergeCell ref="C98:F98"/>
    <mergeCell ref="G98:J98"/>
    <mergeCell ref="O98:R98"/>
    <mergeCell ref="A103:A105"/>
    <mergeCell ref="B103:B105"/>
    <mergeCell ref="C103:F103"/>
    <mergeCell ref="G103:J103"/>
    <mergeCell ref="K103:N103"/>
    <mergeCell ref="O103:R103"/>
    <mergeCell ref="W100:Z100"/>
    <mergeCell ref="AA100:AD100"/>
    <mergeCell ref="AE100:AH100"/>
    <mergeCell ref="A100:A102"/>
    <mergeCell ref="B100:B102"/>
    <mergeCell ref="AE103:AH103"/>
    <mergeCell ref="C104:F104"/>
    <mergeCell ref="G104:J104"/>
    <mergeCell ref="K104:N104"/>
    <mergeCell ref="O104:R104"/>
    <mergeCell ref="W104:Z104"/>
    <mergeCell ref="S103:V105"/>
    <mergeCell ref="W103:Z103"/>
    <mergeCell ref="AI103:AL103"/>
    <mergeCell ref="AM103:AP103"/>
    <mergeCell ref="AM104:AP104"/>
    <mergeCell ref="AE104:AH104"/>
    <mergeCell ref="AI104:AL104"/>
    <mergeCell ref="AA101:AD101"/>
    <mergeCell ref="AE101:AH101"/>
    <mergeCell ref="AI101:AL101"/>
    <mergeCell ref="AM101:AP101"/>
    <mergeCell ref="AA104:AD104"/>
    <mergeCell ref="AA103:AD103"/>
    <mergeCell ref="S106:V106"/>
    <mergeCell ref="W106:Z108"/>
    <mergeCell ref="AA106:AD106"/>
    <mergeCell ref="AE106:AH106"/>
    <mergeCell ref="AI106:AL106"/>
    <mergeCell ref="AM106:AP106"/>
    <mergeCell ref="AM107:AP107"/>
    <mergeCell ref="S107:V107"/>
    <mergeCell ref="AA107:AD107"/>
    <mergeCell ref="AE107:AH107"/>
    <mergeCell ref="AI107:AL107"/>
    <mergeCell ref="A109:A111"/>
    <mergeCell ref="B109:B111"/>
    <mergeCell ref="C109:F109"/>
    <mergeCell ref="G109:J109"/>
    <mergeCell ref="K109:N109"/>
    <mergeCell ref="O109:R109"/>
    <mergeCell ref="S109:V109"/>
    <mergeCell ref="W109:Z109"/>
    <mergeCell ref="AA109:AD111"/>
    <mergeCell ref="A106:A108"/>
    <mergeCell ref="B106:B108"/>
    <mergeCell ref="C106:F106"/>
    <mergeCell ref="G106:J106"/>
    <mergeCell ref="K106:N106"/>
    <mergeCell ref="O106:R106"/>
    <mergeCell ref="C107:F107"/>
    <mergeCell ref="G107:J107"/>
    <mergeCell ref="K107:N107"/>
    <mergeCell ref="O107:R107"/>
    <mergeCell ref="AE109:AH109"/>
    <mergeCell ref="AI109:AL109"/>
    <mergeCell ref="AM109:AP109"/>
    <mergeCell ref="AM110:AP110"/>
    <mergeCell ref="C110:F110"/>
    <mergeCell ref="G110:J110"/>
    <mergeCell ref="K110:N110"/>
    <mergeCell ref="O110:R110"/>
    <mergeCell ref="S110:V110"/>
    <mergeCell ref="W110:Z110"/>
    <mergeCell ref="AM112:AP112"/>
    <mergeCell ref="AM113:AP113"/>
    <mergeCell ref="C113:F113"/>
    <mergeCell ref="G113:J113"/>
    <mergeCell ref="K113:N113"/>
    <mergeCell ref="O113:R113"/>
    <mergeCell ref="S113:V113"/>
    <mergeCell ref="AE110:AH110"/>
    <mergeCell ref="AI110:AL110"/>
    <mergeCell ref="C112:F112"/>
    <mergeCell ref="G112:J112"/>
    <mergeCell ref="K112:N112"/>
    <mergeCell ref="O112:R112"/>
    <mergeCell ref="S112:V112"/>
    <mergeCell ref="W112:Z112"/>
    <mergeCell ref="W113:Z113"/>
    <mergeCell ref="AA113:AD113"/>
    <mergeCell ref="AI113:AL113"/>
    <mergeCell ref="A115:A117"/>
    <mergeCell ref="B115:B117"/>
    <mergeCell ref="C115:F115"/>
    <mergeCell ref="G115:J115"/>
    <mergeCell ref="K115:N115"/>
    <mergeCell ref="O115:R115"/>
    <mergeCell ref="AE112:AH114"/>
    <mergeCell ref="AI112:AL112"/>
    <mergeCell ref="A112:A114"/>
    <mergeCell ref="B112:B114"/>
    <mergeCell ref="C116:F116"/>
    <mergeCell ref="G116:J116"/>
    <mergeCell ref="K116:N116"/>
    <mergeCell ref="O116:R116"/>
    <mergeCell ref="S116:V116"/>
    <mergeCell ref="W116:Z116"/>
    <mergeCell ref="W115:Z115"/>
    <mergeCell ref="AA115:AD115"/>
    <mergeCell ref="AE115:AH115"/>
    <mergeCell ref="S115:V115"/>
    <mergeCell ref="AA116:AD116"/>
    <mergeCell ref="AE116:AH116"/>
    <mergeCell ref="A33:A35"/>
    <mergeCell ref="B33:B35"/>
    <mergeCell ref="C33:F33"/>
    <mergeCell ref="G33:J33"/>
    <mergeCell ref="K33:N33"/>
    <mergeCell ref="O33:R33"/>
    <mergeCell ref="C34:F34"/>
    <mergeCell ref="G34:J34"/>
    <mergeCell ref="K34:N34"/>
    <mergeCell ref="O34:R34"/>
    <mergeCell ref="AR4:AS4"/>
    <mergeCell ref="AQ5:AT5"/>
    <mergeCell ref="AQ6:AT6"/>
    <mergeCell ref="AQ7:AT7"/>
    <mergeCell ref="AQ9:AT9"/>
    <mergeCell ref="AM33:AP35"/>
    <mergeCell ref="AM36:AP36"/>
    <mergeCell ref="AM37:AP37"/>
    <mergeCell ref="S33:V33"/>
    <mergeCell ref="W33:Z33"/>
    <mergeCell ref="AA33:AD33"/>
    <mergeCell ref="AE33:AH33"/>
    <mergeCell ref="S34:V34"/>
    <mergeCell ref="W34:Z34"/>
    <mergeCell ref="AA34:AD34"/>
    <mergeCell ref="AE34:AH34"/>
    <mergeCell ref="AN4:AO4"/>
    <mergeCell ref="AJ4:AK4"/>
    <mergeCell ref="AI5:AL5"/>
    <mergeCell ref="AB4:AC4"/>
    <mergeCell ref="AF4:AG4"/>
    <mergeCell ref="AM6:AP6"/>
    <mergeCell ref="AI13:AL13"/>
    <mergeCell ref="S7:V7"/>
    <mergeCell ref="AQ28:AT28"/>
    <mergeCell ref="AR44:AS44"/>
    <mergeCell ref="AQ19:AT19"/>
    <mergeCell ref="AQ21:AT21"/>
    <mergeCell ref="AQ22:AT22"/>
    <mergeCell ref="AQ24:AT24"/>
    <mergeCell ref="AQ25:AT25"/>
    <mergeCell ref="AQ27:AT27"/>
    <mergeCell ref="AQ10:AT10"/>
    <mergeCell ref="AQ12:AT12"/>
    <mergeCell ref="AQ13:AT13"/>
    <mergeCell ref="AQ15:AT15"/>
    <mergeCell ref="AQ16:AT16"/>
    <mergeCell ref="AQ18:AT18"/>
    <mergeCell ref="AQ113:AT113"/>
    <mergeCell ref="AQ36:AT38"/>
    <mergeCell ref="AQ73:AT73"/>
    <mergeCell ref="AQ70:AT70"/>
    <mergeCell ref="AQ103:AT103"/>
    <mergeCell ref="AQ104:AT104"/>
    <mergeCell ref="AQ106:AT106"/>
    <mergeCell ref="AQ107:AT107"/>
    <mergeCell ref="AQ109:AT109"/>
    <mergeCell ref="AQ110:AT110"/>
    <mergeCell ref="AQ94:AT94"/>
    <mergeCell ref="AQ95:AT95"/>
    <mergeCell ref="AQ97:AT97"/>
    <mergeCell ref="AQ98:AT98"/>
    <mergeCell ref="AQ100:AT100"/>
    <mergeCell ref="AQ101:AT101"/>
    <mergeCell ref="AR89:AS89"/>
    <mergeCell ref="AQ90:AT90"/>
    <mergeCell ref="AQ91:AT91"/>
    <mergeCell ref="AQ92:AT92"/>
    <mergeCell ref="AQ62:AT62"/>
    <mergeCell ref="AQ64:AT64"/>
    <mergeCell ref="AQ65:AT65"/>
    <mergeCell ref="AQ67:AT67"/>
    <mergeCell ref="K74:N74"/>
    <mergeCell ref="O74:R74"/>
    <mergeCell ref="AI33:AL33"/>
    <mergeCell ref="AI34:AL34"/>
    <mergeCell ref="AQ30:AT30"/>
    <mergeCell ref="AQ31:AT31"/>
    <mergeCell ref="AQ33:AT33"/>
    <mergeCell ref="AQ34:AT34"/>
    <mergeCell ref="AQ112:AT112"/>
    <mergeCell ref="AQ68:AT68"/>
    <mergeCell ref="AQ71:AT71"/>
    <mergeCell ref="AQ53:AT53"/>
    <mergeCell ref="AQ55:AT55"/>
    <mergeCell ref="AQ56:AT56"/>
    <mergeCell ref="AQ58:AT58"/>
    <mergeCell ref="AQ59:AT59"/>
    <mergeCell ref="AQ61:AT61"/>
    <mergeCell ref="AQ45:AT45"/>
    <mergeCell ref="AQ46:AT46"/>
    <mergeCell ref="AQ47:AT47"/>
    <mergeCell ref="AQ49:AT49"/>
    <mergeCell ref="AQ50:AT50"/>
    <mergeCell ref="AQ52:AT52"/>
    <mergeCell ref="AA112:AD112"/>
    <mergeCell ref="S73:V73"/>
    <mergeCell ref="W73:Z73"/>
    <mergeCell ref="AA73:AD73"/>
    <mergeCell ref="AE73:AH73"/>
    <mergeCell ref="AI73:AL73"/>
    <mergeCell ref="AM73:AP75"/>
    <mergeCell ref="S74:V74"/>
    <mergeCell ref="W74:Z74"/>
    <mergeCell ref="AA74:AD74"/>
    <mergeCell ref="AE74:AH74"/>
    <mergeCell ref="C77:F77"/>
    <mergeCell ref="G77:J77"/>
    <mergeCell ref="K77:N77"/>
    <mergeCell ref="O77:R77"/>
    <mergeCell ref="S77:V77"/>
    <mergeCell ref="AI74:AL74"/>
    <mergeCell ref="AQ74:AT74"/>
    <mergeCell ref="A76:A78"/>
    <mergeCell ref="B76:B78"/>
    <mergeCell ref="C76:F76"/>
    <mergeCell ref="G76:J76"/>
    <mergeCell ref="K76:N76"/>
    <mergeCell ref="O76:R76"/>
    <mergeCell ref="S76:V76"/>
    <mergeCell ref="W76:Z76"/>
    <mergeCell ref="A73:A75"/>
    <mergeCell ref="B73:B75"/>
    <mergeCell ref="C73:F73"/>
    <mergeCell ref="G73:J73"/>
    <mergeCell ref="K73:N73"/>
    <mergeCell ref="O73:R73"/>
    <mergeCell ref="C74:F74"/>
    <mergeCell ref="G74:J74"/>
    <mergeCell ref="W77:Z77"/>
    <mergeCell ref="AM70:AP70"/>
    <mergeCell ref="AM71:AP71"/>
    <mergeCell ref="AA76:AD76"/>
    <mergeCell ref="AE76:AH76"/>
    <mergeCell ref="AI76:AL76"/>
    <mergeCell ref="AM76:AP76"/>
    <mergeCell ref="AI70:AL72"/>
    <mergeCell ref="AA71:AD71"/>
    <mergeCell ref="AE71:AH71"/>
    <mergeCell ref="S118:V118"/>
    <mergeCell ref="W118:Z118"/>
    <mergeCell ref="AA118:AD118"/>
    <mergeCell ref="AE118:AH118"/>
    <mergeCell ref="AI118:AL118"/>
    <mergeCell ref="AM118:AP120"/>
    <mergeCell ref="A118:A120"/>
    <mergeCell ref="B118:B120"/>
    <mergeCell ref="C118:F118"/>
    <mergeCell ref="G118:J118"/>
    <mergeCell ref="K118:N118"/>
    <mergeCell ref="O118:R118"/>
    <mergeCell ref="C122:F122"/>
    <mergeCell ref="G122:J122"/>
    <mergeCell ref="K122:N122"/>
    <mergeCell ref="O122:R122"/>
    <mergeCell ref="S122:V122"/>
    <mergeCell ref="W122:Z122"/>
    <mergeCell ref="AQ119:AT119"/>
    <mergeCell ref="A121:A123"/>
    <mergeCell ref="B121:B123"/>
    <mergeCell ref="C121:F121"/>
    <mergeCell ref="G121:J121"/>
    <mergeCell ref="K121:N121"/>
    <mergeCell ref="O121:R121"/>
    <mergeCell ref="S121:V121"/>
    <mergeCell ref="W121:Z121"/>
    <mergeCell ref="AA121:AD121"/>
    <mergeCell ref="C119:F119"/>
    <mergeCell ref="G119:J119"/>
    <mergeCell ref="K119:N119"/>
    <mergeCell ref="O119:R119"/>
    <mergeCell ref="S119:V119"/>
    <mergeCell ref="W119:Z119"/>
    <mergeCell ref="AA119:AD119"/>
    <mergeCell ref="AE119:AH119"/>
    <mergeCell ref="AA122:AD122"/>
    <mergeCell ref="AE122:AH122"/>
    <mergeCell ref="AI122:AL122"/>
    <mergeCell ref="AM122:AP122"/>
    <mergeCell ref="AM115:AP115"/>
    <mergeCell ref="AQ115:AT115"/>
    <mergeCell ref="AM116:AP116"/>
    <mergeCell ref="AQ116:AT116"/>
    <mergeCell ref="AE121:AH121"/>
    <mergeCell ref="AI121:AL121"/>
    <mergeCell ref="AM121:AP121"/>
    <mergeCell ref="AQ121:AT123"/>
    <mergeCell ref="AQ118:AT118"/>
    <mergeCell ref="AI119:AL119"/>
    <mergeCell ref="AI115:AL117"/>
  </mergeCells>
  <phoneticPr fontId="2"/>
  <pageMargins left="0.15748031496062992" right="0.15748031496062992" top="0.55118110236220474" bottom="0.59055118110236227" header="0.51181102362204722" footer="0.51181102362204722"/>
  <pageSetup paperSize="9" scale="90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3"/>
  <sheetViews>
    <sheetView topLeftCell="A7" zoomScale="75" zoomScaleNormal="75" workbookViewId="0">
      <selection activeCell="AA19" sqref="AA19:AD19"/>
    </sheetView>
  </sheetViews>
  <sheetFormatPr defaultColWidth="9" defaultRowHeight="13.5" x14ac:dyDescent="0.15"/>
  <cols>
    <col min="1" max="1" width="3.5" style="22" customWidth="1"/>
    <col min="2" max="2" width="20.875" style="22" customWidth="1"/>
    <col min="3" max="50" width="2.625" style="30" customWidth="1"/>
    <col min="51" max="54" width="2.625" style="22" customWidth="1"/>
    <col min="55" max="16384" width="9" style="22"/>
  </cols>
  <sheetData>
    <row r="1" spans="1:53" ht="24" x14ac:dyDescent="0.15">
      <c r="A1" s="492" t="s">
        <v>139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110"/>
      <c r="AR1" s="110"/>
      <c r="AS1" s="110"/>
      <c r="AT1" s="110"/>
      <c r="AU1" s="110"/>
      <c r="AV1" s="110"/>
      <c r="AW1" s="110"/>
      <c r="AX1" s="110"/>
      <c r="AY1" s="42"/>
      <c r="AZ1" s="42"/>
      <c r="BA1" s="42"/>
    </row>
    <row r="2" spans="1:53" x14ac:dyDescent="0.1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</row>
    <row r="3" spans="1:53" ht="21.75" thickBot="1" x14ac:dyDescent="0.2">
      <c r="A3" s="23"/>
      <c r="B3" s="4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</row>
    <row r="4" spans="1:53" ht="13.5" customHeight="1" x14ac:dyDescent="0.15">
      <c r="A4" s="493" t="s">
        <v>12</v>
      </c>
      <c r="B4" s="494"/>
      <c r="C4" s="25"/>
      <c r="D4" s="455">
        <f>IF(A6="","",A6)</f>
        <v>1</v>
      </c>
      <c r="E4" s="455"/>
      <c r="F4" s="26"/>
      <c r="G4" s="18"/>
      <c r="H4" s="455">
        <f>IF(A9="","",A9)</f>
        <v>2</v>
      </c>
      <c r="I4" s="455"/>
      <c r="J4" s="26"/>
      <c r="K4" s="18"/>
      <c r="L4" s="455">
        <f>IF(A12="","",A12)</f>
        <v>3</v>
      </c>
      <c r="M4" s="455"/>
      <c r="N4" s="26"/>
      <c r="O4" s="18"/>
      <c r="P4" s="455">
        <f>IF(A15="","",A15)</f>
        <v>4</v>
      </c>
      <c r="Q4" s="455"/>
      <c r="R4" s="26"/>
      <c r="S4" s="18"/>
      <c r="T4" s="455">
        <f>IF(A18="","",A18)</f>
        <v>5</v>
      </c>
      <c r="U4" s="455"/>
      <c r="V4" s="26"/>
      <c r="W4" s="18"/>
      <c r="X4" s="455">
        <f>IF(A21="","",A21)</f>
        <v>6</v>
      </c>
      <c r="Y4" s="455"/>
      <c r="Z4" s="26"/>
      <c r="AA4" s="18"/>
      <c r="AB4" s="455">
        <f>IF(A24="","",A24)</f>
        <v>7</v>
      </c>
      <c r="AC4" s="455"/>
      <c r="AD4" s="26"/>
      <c r="AE4" s="18"/>
      <c r="AF4" s="455">
        <f>IF(A27="","",A27)</f>
        <v>8</v>
      </c>
      <c r="AG4" s="455"/>
      <c r="AH4" s="26"/>
      <c r="AI4" s="18"/>
      <c r="AJ4" s="455">
        <f>IF(A30="","",A30)</f>
        <v>9</v>
      </c>
      <c r="AK4" s="455"/>
      <c r="AL4" s="26"/>
      <c r="AM4" s="18"/>
      <c r="AN4" s="455">
        <f>IF(A33="","",A33)</f>
        <v>10</v>
      </c>
      <c r="AO4" s="455"/>
      <c r="AP4" s="26"/>
      <c r="AQ4" s="18"/>
      <c r="AR4" s="455">
        <f>IF(A36="","",A36)</f>
        <v>11</v>
      </c>
      <c r="AS4" s="455"/>
      <c r="AT4" s="144"/>
      <c r="AU4" s="125"/>
      <c r="AV4" s="540" t="str">
        <f>IF(E36="","",E36)</f>
        <v/>
      </c>
      <c r="AW4" s="540"/>
      <c r="AX4" s="134"/>
    </row>
    <row r="5" spans="1:53" ht="20.100000000000001" customHeight="1" thickBot="1" x14ac:dyDescent="0.2">
      <c r="A5" s="495"/>
      <c r="B5" s="496"/>
      <c r="C5" s="497" t="str">
        <f>IF(B6="","",B6)</f>
        <v>FC DIVINE　Ａ</v>
      </c>
      <c r="D5" s="447"/>
      <c r="E5" s="447"/>
      <c r="F5" s="447"/>
      <c r="G5" s="446" t="str">
        <f>IF(B9="","",B9)</f>
        <v>尾張FC　A</v>
      </c>
      <c r="H5" s="447"/>
      <c r="I5" s="447"/>
      <c r="J5" s="447"/>
      <c r="K5" s="446" t="str">
        <f>IF(B12="","",B12)</f>
        <v>FC市江</v>
      </c>
      <c r="L5" s="447"/>
      <c r="M5" s="447"/>
      <c r="N5" s="447"/>
      <c r="O5" s="446" t="str">
        <f>IF(B15="","",B15)</f>
        <v>SAKURA　FC</v>
      </c>
      <c r="P5" s="447"/>
      <c r="Q5" s="447"/>
      <c r="R5" s="447"/>
      <c r="S5" s="446" t="str">
        <f>IF(B18="","",B18)</f>
        <v>クレバーフット</v>
      </c>
      <c r="T5" s="447"/>
      <c r="U5" s="447"/>
      <c r="V5" s="447"/>
      <c r="W5" s="446" t="str">
        <f>IF(B21="","",B21)</f>
        <v>Livent</v>
      </c>
      <c r="X5" s="447"/>
      <c r="Y5" s="447"/>
      <c r="Z5" s="447"/>
      <c r="AA5" s="446" t="str">
        <f>IF(B24="","",B24)</f>
        <v>モノリスＦＣ</v>
      </c>
      <c r="AB5" s="447"/>
      <c r="AC5" s="447"/>
      <c r="AD5" s="447"/>
      <c r="AE5" s="446" t="str">
        <f>IF(B27="","",B27)</f>
        <v>尾西FC　B</v>
      </c>
      <c r="AF5" s="447"/>
      <c r="AG5" s="447"/>
      <c r="AH5" s="447"/>
      <c r="AI5" s="446" t="str">
        <f>IF(B30="","",B30)</f>
        <v>犬山クラブ　B</v>
      </c>
      <c r="AJ5" s="447"/>
      <c r="AK5" s="447"/>
      <c r="AL5" s="447"/>
      <c r="AM5" s="446" t="str">
        <f>IF(B33="","",B33)</f>
        <v>愛知FC一宮 A</v>
      </c>
      <c r="AN5" s="447"/>
      <c r="AO5" s="447"/>
      <c r="AP5" s="447"/>
      <c r="AQ5" s="446" t="str">
        <f>IF(B36="","",B36)</f>
        <v>尾張ＦＣ　Ｂ</v>
      </c>
      <c r="AR5" s="447"/>
      <c r="AS5" s="447"/>
      <c r="AT5" s="448"/>
      <c r="AU5" s="541" t="str">
        <f>IF(F36="","",F36)</f>
        <v/>
      </c>
      <c r="AV5" s="541"/>
      <c r="AW5" s="541"/>
      <c r="AX5" s="542"/>
    </row>
    <row r="6" spans="1:53" ht="13.5" customHeight="1" x14ac:dyDescent="0.15">
      <c r="A6" s="485">
        <v>1</v>
      </c>
      <c r="B6" s="486" t="str">
        <f>IF(組み分け!B5="","",組み分け!B5)</f>
        <v>FC DIVINE　Ａ</v>
      </c>
      <c r="C6" s="487"/>
      <c r="D6" s="488"/>
      <c r="E6" s="488"/>
      <c r="F6" s="489"/>
      <c r="G6" s="469"/>
      <c r="H6" s="450"/>
      <c r="I6" s="450"/>
      <c r="J6" s="451"/>
      <c r="K6" s="449"/>
      <c r="L6" s="450"/>
      <c r="M6" s="450"/>
      <c r="N6" s="451"/>
      <c r="O6" s="449"/>
      <c r="P6" s="450"/>
      <c r="Q6" s="450"/>
      <c r="R6" s="451"/>
      <c r="S6" s="449"/>
      <c r="T6" s="450"/>
      <c r="U6" s="450"/>
      <c r="V6" s="451"/>
      <c r="W6" s="449"/>
      <c r="X6" s="450"/>
      <c r="Y6" s="450"/>
      <c r="Z6" s="451"/>
      <c r="AA6" s="449"/>
      <c r="AB6" s="450"/>
      <c r="AC6" s="450"/>
      <c r="AD6" s="451"/>
      <c r="AE6" s="449"/>
      <c r="AF6" s="450"/>
      <c r="AG6" s="450"/>
      <c r="AH6" s="451"/>
      <c r="AI6" s="449"/>
      <c r="AJ6" s="450"/>
      <c r="AK6" s="450"/>
      <c r="AL6" s="450"/>
      <c r="AM6" s="449"/>
      <c r="AN6" s="450"/>
      <c r="AO6" s="450"/>
      <c r="AP6" s="450"/>
      <c r="AQ6" s="449"/>
      <c r="AR6" s="450"/>
      <c r="AS6" s="450"/>
      <c r="AT6" s="451"/>
      <c r="AU6" s="543"/>
      <c r="AV6" s="543"/>
      <c r="AW6" s="543"/>
      <c r="AX6" s="544"/>
    </row>
    <row r="7" spans="1:53" ht="13.5" customHeight="1" x14ac:dyDescent="0.15">
      <c r="A7" s="432"/>
      <c r="B7" s="434"/>
      <c r="C7" s="490"/>
      <c r="D7" s="423"/>
      <c r="E7" s="423"/>
      <c r="F7" s="424"/>
      <c r="G7" s="452"/>
      <c r="H7" s="453"/>
      <c r="I7" s="453"/>
      <c r="J7" s="454"/>
      <c r="K7" s="452"/>
      <c r="L7" s="453"/>
      <c r="M7" s="453"/>
      <c r="N7" s="454"/>
      <c r="O7" s="452"/>
      <c r="P7" s="453"/>
      <c r="Q7" s="453"/>
      <c r="R7" s="454"/>
      <c r="S7" s="452"/>
      <c r="T7" s="453"/>
      <c r="U7" s="453"/>
      <c r="V7" s="454"/>
      <c r="W7" s="452"/>
      <c r="X7" s="453"/>
      <c r="Y7" s="453"/>
      <c r="Z7" s="454"/>
      <c r="AA7" s="452"/>
      <c r="AB7" s="453"/>
      <c r="AC7" s="453"/>
      <c r="AD7" s="454"/>
      <c r="AE7" s="452"/>
      <c r="AF7" s="453"/>
      <c r="AG7" s="453"/>
      <c r="AH7" s="454"/>
      <c r="AI7" s="452"/>
      <c r="AJ7" s="453"/>
      <c r="AK7" s="453"/>
      <c r="AL7" s="453"/>
      <c r="AM7" s="452"/>
      <c r="AN7" s="453"/>
      <c r="AO7" s="453"/>
      <c r="AP7" s="453"/>
      <c r="AQ7" s="452"/>
      <c r="AR7" s="453"/>
      <c r="AS7" s="453"/>
      <c r="AT7" s="454"/>
      <c r="AU7" s="545"/>
      <c r="AV7" s="545"/>
      <c r="AW7" s="545"/>
      <c r="AX7" s="546"/>
    </row>
    <row r="8" spans="1:53" ht="20.100000000000001" customHeight="1" x14ac:dyDescent="0.15">
      <c r="A8" s="437"/>
      <c r="B8" s="434"/>
      <c r="C8" s="491"/>
      <c r="D8" s="429"/>
      <c r="E8" s="429"/>
      <c r="F8" s="479"/>
      <c r="G8" s="37"/>
      <c r="H8" s="38"/>
      <c r="I8" s="38"/>
      <c r="J8" s="39"/>
      <c r="K8" s="37"/>
      <c r="L8" s="38"/>
      <c r="M8" s="38"/>
      <c r="N8" s="38"/>
      <c r="O8" s="37"/>
      <c r="P8" s="38"/>
      <c r="Q8" s="38"/>
      <c r="R8" s="38"/>
      <c r="S8" s="37"/>
      <c r="T8" s="38"/>
      <c r="U8" s="38"/>
      <c r="V8" s="38"/>
      <c r="W8" s="37"/>
      <c r="X8" s="38"/>
      <c r="Y8" s="38"/>
      <c r="Z8" s="38"/>
      <c r="AA8" s="37"/>
      <c r="AB8" s="38"/>
      <c r="AC8" s="38"/>
      <c r="AD8" s="38"/>
      <c r="AE8" s="37"/>
      <c r="AF8" s="38"/>
      <c r="AG8" s="38"/>
      <c r="AH8" s="38"/>
      <c r="AI8" s="37"/>
      <c r="AJ8" s="38"/>
      <c r="AK8" s="38"/>
      <c r="AL8" s="38"/>
      <c r="AM8" s="37"/>
      <c r="AN8" s="38"/>
      <c r="AO8" s="38"/>
      <c r="AP8" s="38"/>
      <c r="AQ8" s="37"/>
      <c r="AR8" s="38"/>
      <c r="AS8" s="38"/>
      <c r="AT8" s="39"/>
      <c r="AU8" s="135"/>
      <c r="AV8" s="135"/>
      <c r="AW8" s="135"/>
      <c r="AX8" s="136"/>
    </row>
    <row r="9" spans="1:53" ht="13.5" customHeight="1" x14ac:dyDescent="0.15">
      <c r="A9" s="431">
        <v>2</v>
      </c>
      <c r="B9" s="434" t="str">
        <f>IF(組み分け!B6="","",組み分け!B6)</f>
        <v>尾張FC　A</v>
      </c>
      <c r="C9" s="484"/>
      <c r="D9" s="481"/>
      <c r="E9" s="481"/>
      <c r="F9" s="482"/>
      <c r="G9" s="423"/>
      <c r="H9" s="423"/>
      <c r="I9" s="423"/>
      <c r="J9" s="424"/>
      <c r="K9" s="416"/>
      <c r="L9" s="417"/>
      <c r="M9" s="417"/>
      <c r="N9" s="418"/>
      <c r="O9" s="416"/>
      <c r="P9" s="417"/>
      <c r="Q9" s="417"/>
      <c r="R9" s="418"/>
      <c r="S9" s="416"/>
      <c r="T9" s="417"/>
      <c r="U9" s="417"/>
      <c r="V9" s="418"/>
      <c r="W9" s="416"/>
      <c r="X9" s="417"/>
      <c r="Y9" s="417"/>
      <c r="Z9" s="418"/>
      <c r="AA9" s="416"/>
      <c r="AB9" s="417"/>
      <c r="AC9" s="417"/>
      <c r="AD9" s="418"/>
      <c r="AE9" s="416"/>
      <c r="AF9" s="417"/>
      <c r="AG9" s="417"/>
      <c r="AH9" s="418"/>
      <c r="AI9" s="416"/>
      <c r="AJ9" s="417"/>
      <c r="AK9" s="417"/>
      <c r="AL9" s="417"/>
      <c r="AM9" s="416"/>
      <c r="AN9" s="417"/>
      <c r="AO9" s="417"/>
      <c r="AP9" s="417"/>
      <c r="AQ9" s="416"/>
      <c r="AR9" s="417"/>
      <c r="AS9" s="417"/>
      <c r="AT9" s="418"/>
      <c r="AU9" s="547"/>
      <c r="AV9" s="547"/>
      <c r="AW9" s="547"/>
      <c r="AX9" s="548"/>
    </row>
    <row r="10" spans="1:53" ht="13.5" customHeight="1" x14ac:dyDescent="0.15">
      <c r="A10" s="432"/>
      <c r="B10" s="434"/>
      <c r="C10" s="483"/>
      <c r="D10" s="453"/>
      <c r="E10" s="453"/>
      <c r="F10" s="454"/>
      <c r="G10" s="423"/>
      <c r="H10" s="423"/>
      <c r="I10" s="423"/>
      <c r="J10" s="424"/>
      <c r="K10" s="413"/>
      <c r="L10" s="414"/>
      <c r="M10" s="414"/>
      <c r="N10" s="415"/>
      <c r="O10" s="413"/>
      <c r="P10" s="414"/>
      <c r="Q10" s="414"/>
      <c r="R10" s="415"/>
      <c r="S10" s="413"/>
      <c r="T10" s="414"/>
      <c r="U10" s="414"/>
      <c r="V10" s="415"/>
      <c r="W10" s="413"/>
      <c r="X10" s="414"/>
      <c r="Y10" s="414"/>
      <c r="Z10" s="415"/>
      <c r="AA10" s="413"/>
      <c r="AB10" s="414"/>
      <c r="AC10" s="414"/>
      <c r="AD10" s="415"/>
      <c r="AE10" s="413"/>
      <c r="AF10" s="414"/>
      <c r="AG10" s="414"/>
      <c r="AH10" s="415"/>
      <c r="AI10" s="413"/>
      <c r="AJ10" s="414"/>
      <c r="AK10" s="414"/>
      <c r="AL10" s="414"/>
      <c r="AM10" s="413"/>
      <c r="AN10" s="414"/>
      <c r="AO10" s="414"/>
      <c r="AP10" s="414"/>
      <c r="AQ10" s="413"/>
      <c r="AR10" s="414"/>
      <c r="AS10" s="414"/>
      <c r="AT10" s="415"/>
      <c r="AU10" s="549"/>
      <c r="AV10" s="549"/>
      <c r="AW10" s="549"/>
      <c r="AX10" s="550"/>
    </row>
    <row r="11" spans="1:53" ht="20.100000000000001" customHeight="1" x14ac:dyDescent="0.15">
      <c r="A11" s="437"/>
      <c r="B11" s="434"/>
      <c r="C11" s="40"/>
      <c r="D11" s="38"/>
      <c r="E11" s="38"/>
      <c r="F11" s="39"/>
      <c r="G11" s="429"/>
      <c r="H11" s="429"/>
      <c r="I11" s="429"/>
      <c r="J11" s="479"/>
      <c r="K11" s="37"/>
      <c r="L11" s="38"/>
      <c r="M11" s="38"/>
      <c r="N11" s="39"/>
      <c r="O11" s="37"/>
      <c r="P11" s="38"/>
      <c r="Q11" s="38"/>
      <c r="R11" s="38"/>
      <c r="S11" s="37"/>
      <c r="T11" s="38"/>
      <c r="U11" s="38"/>
      <c r="V11" s="38"/>
      <c r="W11" s="37"/>
      <c r="X11" s="38"/>
      <c r="Y11" s="38"/>
      <c r="Z11" s="38"/>
      <c r="AA11" s="37"/>
      <c r="AB11" s="38"/>
      <c r="AC11" s="38"/>
      <c r="AD11" s="38"/>
      <c r="AE11" s="37"/>
      <c r="AF11" s="38"/>
      <c r="AG11" s="38"/>
      <c r="AH11" s="38"/>
      <c r="AI11" s="37"/>
      <c r="AJ11" s="38"/>
      <c r="AK11" s="38"/>
      <c r="AL11" s="38"/>
      <c r="AM11" s="37"/>
      <c r="AN11" s="38"/>
      <c r="AO11" s="38"/>
      <c r="AP11" s="38"/>
      <c r="AQ11" s="37"/>
      <c r="AR11" s="38"/>
      <c r="AS11" s="38"/>
      <c r="AT11" s="39"/>
      <c r="AU11" s="135"/>
      <c r="AV11" s="135"/>
      <c r="AW11" s="135"/>
      <c r="AX11" s="136"/>
    </row>
    <row r="12" spans="1:53" ht="13.5" customHeight="1" x14ac:dyDescent="0.15">
      <c r="A12" s="431">
        <v>3</v>
      </c>
      <c r="B12" s="434" t="str">
        <f>IF(組み分け!B7="","",組み分け!B7)</f>
        <v>FC市江</v>
      </c>
      <c r="C12" s="436"/>
      <c r="D12" s="417"/>
      <c r="E12" s="417"/>
      <c r="F12" s="418"/>
      <c r="G12" s="481"/>
      <c r="H12" s="481"/>
      <c r="I12" s="481"/>
      <c r="J12" s="482"/>
      <c r="K12" s="423"/>
      <c r="L12" s="423"/>
      <c r="M12" s="423"/>
      <c r="N12" s="424"/>
      <c r="O12" s="416"/>
      <c r="P12" s="417"/>
      <c r="Q12" s="417"/>
      <c r="R12" s="418"/>
      <c r="S12" s="416"/>
      <c r="T12" s="417"/>
      <c r="U12" s="417"/>
      <c r="V12" s="418"/>
      <c r="W12" s="416"/>
      <c r="X12" s="417"/>
      <c r="Y12" s="417"/>
      <c r="Z12" s="418"/>
      <c r="AA12" s="416"/>
      <c r="AB12" s="417"/>
      <c r="AC12" s="417"/>
      <c r="AD12" s="418"/>
      <c r="AE12" s="416"/>
      <c r="AF12" s="417"/>
      <c r="AG12" s="417"/>
      <c r="AH12" s="418"/>
      <c r="AI12" s="416"/>
      <c r="AJ12" s="417"/>
      <c r="AK12" s="417"/>
      <c r="AL12" s="417"/>
      <c r="AM12" s="416"/>
      <c r="AN12" s="417"/>
      <c r="AO12" s="417"/>
      <c r="AP12" s="417"/>
      <c r="AQ12" s="416"/>
      <c r="AR12" s="417"/>
      <c r="AS12" s="417"/>
      <c r="AT12" s="418"/>
      <c r="AU12" s="547"/>
      <c r="AV12" s="547"/>
      <c r="AW12" s="547"/>
      <c r="AX12" s="548"/>
    </row>
    <row r="13" spans="1:53" ht="13.5" customHeight="1" x14ac:dyDescent="0.15">
      <c r="A13" s="432"/>
      <c r="B13" s="434"/>
      <c r="C13" s="430"/>
      <c r="D13" s="414"/>
      <c r="E13" s="414"/>
      <c r="F13" s="415"/>
      <c r="G13" s="453"/>
      <c r="H13" s="453"/>
      <c r="I13" s="453"/>
      <c r="J13" s="454"/>
      <c r="K13" s="423"/>
      <c r="L13" s="423"/>
      <c r="M13" s="423"/>
      <c r="N13" s="424"/>
      <c r="O13" s="413"/>
      <c r="P13" s="414"/>
      <c r="Q13" s="414"/>
      <c r="R13" s="415"/>
      <c r="S13" s="413"/>
      <c r="T13" s="414"/>
      <c r="U13" s="414"/>
      <c r="V13" s="415"/>
      <c r="W13" s="413"/>
      <c r="X13" s="414"/>
      <c r="Y13" s="414"/>
      <c r="Z13" s="415"/>
      <c r="AA13" s="413"/>
      <c r="AB13" s="414"/>
      <c r="AC13" s="414"/>
      <c r="AD13" s="415"/>
      <c r="AE13" s="413"/>
      <c r="AF13" s="414"/>
      <c r="AG13" s="414"/>
      <c r="AH13" s="415"/>
      <c r="AI13" s="413"/>
      <c r="AJ13" s="414"/>
      <c r="AK13" s="414"/>
      <c r="AL13" s="414"/>
      <c r="AM13" s="413"/>
      <c r="AN13" s="414"/>
      <c r="AO13" s="414"/>
      <c r="AP13" s="414"/>
      <c r="AQ13" s="413"/>
      <c r="AR13" s="414"/>
      <c r="AS13" s="414"/>
      <c r="AT13" s="415"/>
      <c r="AU13" s="549"/>
      <c r="AV13" s="549"/>
      <c r="AW13" s="549"/>
      <c r="AX13" s="550"/>
    </row>
    <row r="14" spans="1:53" ht="20.100000000000001" customHeight="1" x14ac:dyDescent="0.15">
      <c r="A14" s="437"/>
      <c r="B14" s="434"/>
      <c r="C14" s="40"/>
      <c r="D14" s="38"/>
      <c r="E14" s="38"/>
      <c r="F14" s="38"/>
      <c r="G14" s="37"/>
      <c r="H14" s="38"/>
      <c r="I14" s="38"/>
      <c r="J14" s="39"/>
      <c r="K14" s="429"/>
      <c r="L14" s="429"/>
      <c r="M14" s="429"/>
      <c r="N14" s="479"/>
      <c r="O14" s="37"/>
      <c r="P14" s="38"/>
      <c r="Q14" s="38"/>
      <c r="R14" s="38"/>
      <c r="S14" s="37"/>
      <c r="T14" s="38"/>
      <c r="U14" s="38"/>
      <c r="V14" s="38"/>
      <c r="W14" s="37"/>
      <c r="X14" s="38"/>
      <c r="Y14" s="38"/>
      <c r="Z14" s="38"/>
      <c r="AA14" s="37"/>
      <c r="AB14" s="38"/>
      <c r="AC14" s="38"/>
      <c r="AD14" s="38"/>
      <c r="AE14" s="37"/>
      <c r="AF14" s="38"/>
      <c r="AG14" s="38"/>
      <c r="AH14" s="38"/>
      <c r="AI14" s="37"/>
      <c r="AJ14" s="38"/>
      <c r="AK14" s="38"/>
      <c r="AL14" s="38"/>
      <c r="AM14" s="37"/>
      <c r="AN14" s="38"/>
      <c r="AO14" s="38"/>
      <c r="AP14" s="38"/>
      <c r="AQ14" s="37"/>
      <c r="AR14" s="38"/>
      <c r="AS14" s="38"/>
      <c r="AT14" s="39"/>
      <c r="AU14" s="135"/>
      <c r="AV14" s="135"/>
      <c r="AW14" s="135"/>
      <c r="AX14" s="136"/>
    </row>
    <row r="15" spans="1:53" ht="13.5" customHeight="1" x14ac:dyDescent="0.15">
      <c r="A15" s="431">
        <v>4</v>
      </c>
      <c r="B15" s="434" t="str">
        <f>IF(組み分け!B8="","",組み分け!B8)</f>
        <v>SAKURA　FC</v>
      </c>
      <c r="C15" s="436"/>
      <c r="D15" s="417"/>
      <c r="E15" s="417"/>
      <c r="F15" s="418"/>
      <c r="G15" s="416"/>
      <c r="H15" s="417"/>
      <c r="I15" s="417"/>
      <c r="J15" s="417"/>
      <c r="K15" s="416"/>
      <c r="L15" s="417"/>
      <c r="M15" s="417"/>
      <c r="N15" s="418"/>
      <c r="O15" s="423"/>
      <c r="P15" s="423"/>
      <c r="Q15" s="423"/>
      <c r="R15" s="424"/>
      <c r="S15" s="416"/>
      <c r="T15" s="417"/>
      <c r="U15" s="417"/>
      <c r="V15" s="417"/>
      <c r="W15" s="416"/>
      <c r="X15" s="417"/>
      <c r="Y15" s="417"/>
      <c r="Z15" s="417"/>
      <c r="AA15" s="539"/>
      <c r="AB15" s="417"/>
      <c r="AC15" s="417"/>
      <c r="AD15" s="417"/>
      <c r="AE15" s="416"/>
      <c r="AF15" s="417"/>
      <c r="AG15" s="417"/>
      <c r="AH15" s="417"/>
      <c r="AI15" s="416"/>
      <c r="AJ15" s="417"/>
      <c r="AK15" s="417"/>
      <c r="AL15" s="417"/>
      <c r="AM15" s="416"/>
      <c r="AN15" s="417"/>
      <c r="AO15" s="417"/>
      <c r="AP15" s="417"/>
      <c r="AQ15" s="416"/>
      <c r="AR15" s="417"/>
      <c r="AS15" s="417"/>
      <c r="AT15" s="418"/>
      <c r="AU15" s="547"/>
      <c r="AV15" s="547"/>
      <c r="AW15" s="547"/>
      <c r="AX15" s="548"/>
    </row>
    <row r="16" spans="1:53" ht="13.5" customHeight="1" x14ac:dyDescent="0.15">
      <c r="A16" s="432"/>
      <c r="B16" s="434"/>
      <c r="C16" s="430"/>
      <c r="D16" s="414"/>
      <c r="E16" s="414"/>
      <c r="F16" s="415"/>
      <c r="G16" s="413"/>
      <c r="H16" s="414"/>
      <c r="I16" s="414"/>
      <c r="J16" s="414"/>
      <c r="K16" s="413"/>
      <c r="L16" s="414"/>
      <c r="M16" s="414"/>
      <c r="N16" s="415"/>
      <c r="O16" s="423"/>
      <c r="P16" s="423"/>
      <c r="Q16" s="423"/>
      <c r="R16" s="424"/>
      <c r="S16" s="413"/>
      <c r="T16" s="414"/>
      <c r="U16" s="414"/>
      <c r="V16" s="414"/>
      <c r="W16" s="413"/>
      <c r="X16" s="414"/>
      <c r="Y16" s="414"/>
      <c r="Z16" s="414"/>
      <c r="AA16" s="462"/>
      <c r="AB16" s="463"/>
      <c r="AC16" s="463"/>
      <c r="AD16" s="464"/>
      <c r="AE16" s="413"/>
      <c r="AF16" s="414"/>
      <c r="AG16" s="414"/>
      <c r="AH16" s="414"/>
      <c r="AI16" s="413"/>
      <c r="AJ16" s="414"/>
      <c r="AK16" s="414"/>
      <c r="AL16" s="414"/>
      <c r="AM16" s="413"/>
      <c r="AN16" s="414"/>
      <c r="AO16" s="414"/>
      <c r="AP16" s="414"/>
      <c r="AQ16" s="413"/>
      <c r="AR16" s="414"/>
      <c r="AS16" s="414"/>
      <c r="AT16" s="415"/>
      <c r="AU16" s="549"/>
      <c r="AV16" s="549"/>
      <c r="AW16" s="549"/>
      <c r="AX16" s="550"/>
    </row>
    <row r="17" spans="1:50" ht="20.100000000000001" customHeight="1" x14ac:dyDescent="0.15">
      <c r="A17" s="437"/>
      <c r="B17" s="434"/>
      <c r="C17" s="40"/>
      <c r="D17" s="38"/>
      <c r="E17" s="38"/>
      <c r="F17" s="38"/>
      <c r="G17" s="37"/>
      <c r="H17" s="38"/>
      <c r="I17" s="38"/>
      <c r="J17" s="38"/>
      <c r="K17" s="37"/>
      <c r="L17" s="38"/>
      <c r="M17" s="38"/>
      <c r="N17" s="39"/>
      <c r="O17" s="429"/>
      <c r="P17" s="429"/>
      <c r="Q17" s="429"/>
      <c r="R17" s="479"/>
      <c r="S17" s="37"/>
      <c r="T17" s="38"/>
      <c r="U17" s="38"/>
      <c r="V17" s="38"/>
      <c r="W17" s="37"/>
      <c r="X17" s="38"/>
      <c r="Y17" s="38"/>
      <c r="Z17" s="38"/>
      <c r="AA17" s="37"/>
      <c r="AB17" s="38"/>
      <c r="AC17" s="38"/>
      <c r="AD17" s="38"/>
      <c r="AE17" s="37"/>
      <c r="AF17" s="38"/>
      <c r="AG17" s="38"/>
      <c r="AH17" s="38"/>
      <c r="AI17" s="37"/>
      <c r="AJ17" s="38"/>
      <c r="AK17" s="38"/>
      <c r="AL17" s="38"/>
      <c r="AM17" s="37"/>
      <c r="AN17" s="38"/>
      <c r="AO17" s="38"/>
      <c r="AP17" s="38"/>
      <c r="AQ17" s="37"/>
      <c r="AR17" s="38"/>
      <c r="AS17" s="38"/>
      <c r="AT17" s="39"/>
      <c r="AU17" s="135"/>
      <c r="AV17" s="135"/>
      <c r="AW17" s="135"/>
      <c r="AX17" s="136"/>
    </row>
    <row r="18" spans="1:50" ht="13.5" customHeight="1" x14ac:dyDescent="0.15">
      <c r="A18" s="431">
        <v>5</v>
      </c>
      <c r="B18" s="434" t="str">
        <f>IF(組み分け!B9="","",組み分け!B9)</f>
        <v>クレバーフット</v>
      </c>
      <c r="C18" s="436"/>
      <c r="D18" s="417"/>
      <c r="E18" s="417"/>
      <c r="F18" s="418"/>
      <c r="G18" s="416"/>
      <c r="H18" s="417"/>
      <c r="I18" s="417"/>
      <c r="J18" s="418"/>
      <c r="K18" s="416"/>
      <c r="L18" s="417"/>
      <c r="M18" s="417"/>
      <c r="N18" s="418"/>
      <c r="O18" s="417"/>
      <c r="P18" s="417"/>
      <c r="Q18" s="417"/>
      <c r="R18" s="417"/>
      <c r="S18" s="419"/>
      <c r="T18" s="420"/>
      <c r="U18" s="420"/>
      <c r="V18" s="421"/>
      <c r="W18" s="416"/>
      <c r="X18" s="417"/>
      <c r="Y18" s="417"/>
      <c r="Z18" s="418"/>
      <c r="AA18" s="416"/>
      <c r="AB18" s="417"/>
      <c r="AC18" s="417"/>
      <c r="AD18" s="418"/>
      <c r="AE18" s="416"/>
      <c r="AF18" s="417"/>
      <c r="AG18" s="417"/>
      <c r="AH18" s="418"/>
      <c r="AI18" s="416"/>
      <c r="AJ18" s="417"/>
      <c r="AK18" s="417"/>
      <c r="AL18" s="418"/>
      <c r="AM18" s="416"/>
      <c r="AN18" s="417"/>
      <c r="AO18" s="417"/>
      <c r="AP18" s="418"/>
      <c r="AQ18" s="416"/>
      <c r="AR18" s="417"/>
      <c r="AS18" s="417"/>
      <c r="AT18" s="418"/>
      <c r="AU18" s="547"/>
      <c r="AV18" s="547"/>
      <c r="AW18" s="547"/>
      <c r="AX18" s="548"/>
    </row>
    <row r="19" spans="1:50" ht="13.5" customHeight="1" x14ac:dyDescent="0.15">
      <c r="A19" s="432"/>
      <c r="B19" s="434"/>
      <c r="C19" s="430"/>
      <c r="D19" s="414"/>
      <c r="E19" s="414"/>
      <c r="F19" s="415"/>
      <c r="G19" s="413"/>
      <c r="H19" s="414"/>
      <c r="I19" s="414"/>
      <c r="J19" s="415"/>
      <c r="K19" s="413"/>
      <c r="L19" s="414"/>
      <c r="M19" s="414"/>
      <c r="N19" s="415"/>
      <c r="O19" s="414"/>
      <c r="P19" s="414"/>
      <c r="Q19" s="414"/>
      <c r="R19" s="414"/>
      <c r="S19" s="422"/>
      <c r="T19" s="423"/>
      <c r="U19" s="423"/>
      <c r="V19" s="424"/>
      <c r="W19" s="413"/>
      <c r="X19" s="414"/>
      <c r="Y19" s="414"/>
      <c r="Z19" s="415"/>
      <c r="AA19" s="413"/>
      <c r="AB19" s="414"/>
      <c r="AC19" s="414"/>
      <c r="AD19" s="415"/>
      <c r="AE19" s="413"/>
      <c r="AF19" s="414"/>
      <c r="AG19" s="414"/>
      <c r="AH19" s="415"/>
      <c r="AI19" s="413"/>
      <c r="AJ19" s="414"/>
      <c r="AK19" s="414"/>
      <c r="AL19" s="415"/>
      <c r="AM19" s="413"/>
      <c r="AN19" s="414"/>
      <c r="AO19" s="414"/>
      <c r="AP19" s="415"/>
      <c r="AQ19" s="413"/>
      <c r="AR19" s="414"/>
      <c r="AS19" s="414"/>
      <c r="AT19" s="415"/>
      <c r="AU19" s="549"/>
      <c r="AV19" s="549"/>
      <c r="AW19" s="549"/>
      <c r="AX19" s="550"/>
    </row>
    <row r="20" spans="1:50" ht="20.100000000000001" customHeight="1" x14ac:dyDescent="0.15">
      <c r="A20" s="437"/>
      <c r="B20" s="434"/>
      <c r="C20" s="40"/>
      <c r="D20" s="38"/>
      <c r="E20" s="38"/>
      <c r="F20" s="39"/>
      <c r="G20" s="38"/>
      <c r="H20" s="38"/>
      <c r="I20" s="38"/>
      <c r="J20" s="38"/>
      <c r="K20" s="37"/>
      <c r="L20" s="38"/>
      <c r="M20" s="38"/>
      <c r="N20" s="38"/>
      <c r="O20" s="37"/>
      <c r="P20" s="38"/>
      <c r="Q20" s="38"/>
      <c r="R20" s="38"/>
      <c r="S20" s="428"/>
      <c r="T20" s="429"/>
      <c r="U20" s="429"/>
      <c r="V20" s="479"/>
      <c r="W20" s="38"/>
      <c r="X20" s="38"/>
      <c r="Y20" s="38"/>
      <c r="Z20" s="38"/>
      <c r="AA20" s="37"/>
      <c r="AB20" s="38"/>
      <c r="AC20" s="38"/>
      <c r="AD20" s="38"/>
      <c r="AE20" s="37"/>
      <c r="AF20" s="38"/>
      <c r="AG20" s="38"/>
      <c r="AH20" s="38"/>
      <c r="AI20" s="37"/>
      <c r="AJ20" s="38"/>
      <c r="AK20" s="38"/>
      <c r="AL20" s="38"/>
      <c r="AM20" s="37"/>
      <c r="AN20" s="38"/>
      <c r="AO20" s="38"/>
      <c r="AP20" s="38"/>
      <c r="AQ20" s="37"/>
      <c r="AR20" s="38"/>
      <c r="AS20" s="38"/>
      <c r="AT20" s="39"/>
      <c r="AU20" s="135"/>
      <c r="AV20" s="135"/>
      <c r="AW20" s="135"/>
      <c r="AX20" s="136"/>
    </row>
    <row r="21" spans="1:50" ht="13.5" customHeight="1" x14ac:dyDescent="0.15">
      <c r="A21" s="431">
        <v>6</v>
      </c>
      <c r="B21" s="434" t="str">
        <f>IF(組み分け!B10="","",組み分け!B10)</f>
        <v>Livent</v>
      </c>
      <c r="C21" s="436"/>
      <c r="D21" s="417"/>
      <c r="E21" s="417"/>
      <c r="F21" s="418"/>
      <c r="G21" s="417"/>
      <c r="H21" s="417"/>
      <c r="I21" s="417"/>
      <c r="J21" s="418"/>
      <c r="K21" s="417"/>
      <c r="L21" s="417"/>
      <c r="M21" s="417"/>
      <c r="N21" s="418"/>
      <c r="O21" s="417"/>
      <c r="P21" s="417"/>
      <c r="Q21" s="417"/>
      <c r="R21" s="418"/>
      <c r="S21" s="417"/>
      <c r="T21" s="417"/>
      <c r="U21" s="417"/>
      <c r="V21" s="418"/>
      <c r="W21" s="419"/>
      <c r="X21" s="420"/>
      <c r="Y21" s="420"/>
      <c r="Z21" s="421"/>
      <c r="AA21" s="416"/>
      <c r="AB21" s="417"/>
      <c r="AC21" s="417"/>
      <c r="AD21" s="418"/>
      <c r="AE21" s="417"/>
      <c r="AF21" s="417"/>
      <c r="AG21" s="417"/>
      <c r="AH21" s="418"/>
      <c r="AI21" s="416"/>
      <c r="AJ21" s="417"/>
      <c r="AK21" s="417"/>
      <c r="AL21" s="417"/>
      <c r="AM21" s="416"/>
      <c r="AN21" s="417"/>
      <c r="AO21" s="417"/>
      <c r="AP21" s="417"/>
      <c r="AQ21" s="416"/>
      <c r="AR21" s="417"/>
      <c r="AS21" s="417"/>
      <c r="AT21" s="418"/>
      <c r="AU21" s="547"/>
      <c r="AV21" s="547"/>
      <c r="AW21" s="547"/>
      <c r="AX21" s="548"/>
    </row>
    <row r="22" spans="1:50" ht="13.5" customHeight="1" x14ac:dyDescent="0.15">
      <c r="A22" s="432"/>
      <c r="B22" s="434"/>
      <c r="C22" s="430"/>
      <c r="D22" s="414"/>
      <c r="E22" s="414"/>
      <c r="F22" s="415"/>
      <c r="G22" s="414"/>
      <c r="H22" s="414"/>
      <c r="I22" s="414"/>
      <c r="J22" s="415"/>
      <c r="K22" s="414"/>
      <c r="L22" s="414"/>
      <c r="M22" s="414"/>
      <c r="N22" s="415"/>
      <c r="O22" s="414"/>
      <c r="P22" s="414"/>
      <c r="Q22" s="414"/>
      <c r="R22" s="415"/>
      <c r="S22" s="414"/>
      <c r="T22" s="414"/>
      <c r="U22" s="414"/>
      <c r="V22" s="415"/>
      <c r="W22" s="422"/>
      <c r="X22" s="423"/>
      <c r="Y22" s="423"/>
      <c r="Z22" s="424"/>
      <c r="AA22" s="413"/>
      <c r="AB22" s="414"/>
      <c r="AC22" s="414"/>
      <c r="AD22" s="415"/>
      <c r="AE22" s="414"/>
      <c r="AF22" s="414"/>
      <c r="AG22" s="414"/>
      <c r="AH22" s="415"/>
      <c r="AI22" s="413"/>
      <c r="AJ22" s="414"/>
      <c r="AK22" s="414"/>
      <c r="AL22" s="414"/>
      <c r="AM22" s="413"/>
      <c r="AN22" s="414"/>
      <c r="AO22" s="414"/>
      <c r="AP22" s="414"/>
      <c r="AQ22" s="413"/>
      <c r="AR22" s="414"/>
      <c r="AS22" s="414"/>
      <c r="AT22" s="415"/>
      <c r="AU22" s="549"/>
      <c r="AV22" s="549"/>
      <c r="AW22" s="549"/>
      <c r="AX22" s="550"/>
    </row>
    <row r="23" spans="1:50" ht="20.100000000000001" customHeight="1" x14ac:dyDescent="0.15">
      <c r="A23" s="437"/>
      <c r="B23" s="434"/>
      <c r="C23" s="40"/>
      <c r="D23" s="38"/>
      <c r="E23" s="38"/>
      <c r="F23" s="38"/>
      <c r="G23" s="37"/>
      <c r="H23" s="38"/>
      <c r="I23" s="38"/>
      <c r="J23" s="38"/>
      <c r="K23" s="37"/>
      <c r="L23" s="38"/>
      <c r="M23" s="38"/>
      <c r="N23" s="38"/>
      <c r="O23" s="37"/>
      <c r="P23" s="38"/>
      <c r="Q23" s="38"/>
      <c r="R23" s="38"/>
      <c r="S23" s="37"/>
      <c r="T23" s="38"/>
      <c r="U23" s="38"/>
      <c r="V23" s="38"/>
      <c r="W23" s="428"/>
      <c r="X23" s="429"/>
      <c r="Y23" s="429"/>
      <c r="Z23" s="479"/>
      <c r="AA23" s="37"/>
      <c r="AB23" s="38"/>
      <c r="AC23" s="38"/>
      <c r="AD23" s="38"/>
      <c r="AE23" s="37"/>
      <c r="AF23" s="38"/>
      <c r="AG23" s="38"/>
      <c r="AH23" s="38"/>
      <c r="AI23" s="37"/>
      <c r="AJ23" s="38"/>
      <c r="AK23" s="38"/>
      <c r="AL23" s="38"/>
      <c r="AM23" s="37"/>
      <c r="AN23" s="38"/>
      <c r="AO23" s="38"/>
      <c r="AP23" s="38"/>
      <c r="AQ23" s="37"/>
      <c r="AR23" s="38"/>
      <c r="AS23" s="38"/>
      <c r="AT23" s="39"/>
      <c r="AU23" s="135"/>
      <c r="AV23" s="135"/>
      <c r="AW23" s="135"/>
      <c r="AX23" s="136"/>
    </row>
    <row r="24" spans="1:50" ht="13.5" customHeight="1" x14ac:dyDescent="0.15">
      <c r="A24" s="431">
        <v>7</v>
      </c>
      <c r="B24" s="434" t="str">
        <f>IF(組み分け!B11="","",組み分け!B11)</f>
        <v>モノリスＦＣ</v>
      </c>
      <c r="C24" s="436"/>
      <c r="D24" s="417"/>
      <c r="E24" s="417"/>
      <c r="F24" s="418"/>
      <c r="G24" s="416"/>
      <c r="H24" s="417"/>
      <c r="I24" s="417"/>
      <c r="J24" s="418"/>
      <c r="K24" s="416"/>
      <c r="L24" s="417"/>
      <c r="M24" s="417"/>
      <c r="N24" s="418"/>
      <c r="O24" s="416"/>
      <c r="P24" s="417"/>
      <c r="Q24" s="417"/>
      <c r="R24" s="418"/>
      <c r="S24" s="416"/>
      <c r="T24" s="417"/>
      <c r="U24" s="417"/>
      <c r="V24" s="418"/>
      <c r="W24" s="416"/>
      <c r="X24" s="417"/>
      <c r="Y24" s="417"/>
      <c r="Z24" s="418"/>
      <c r="AA24" s="419"/>
      <c r="AB24" s="420"/>
      <c r="AC24" s="420"/>
      <c r="AD24" s="421"/>
      <c r="AE24" s="416"/>
      <c r="AF24" s="417"/>
      <c r="AG24" s="417"/>
      <c r="AH24" s="418"/>
      <c r="AI24" s="539"/>
      <c r="AJ24" s="417"/>
      <c r="AK24" s="417"/>
      <c r="AL24" s="417"/>
      <c r="AM24" s="539"/>
      <c r="AN24" s="417"/>
      <c r="AO24" s="417"/>
      <c r="AP24" s="417"/>
      <c r="AQ24" s="539"/>
      <c r="AR24" s="417"/>
      <c r="AS24" s="417"/>
      <c r="AT24" s="418"/>
      <c r="AU24" s="551"/>
      <c r="AV24" s="547"/>
      <c r="AW24" s="547"/>
      <c r="AX24" s="548"/>
    </row>
    <row r="25" spans="1:50" ht="13.5" customHeight="1" x14ac:dyDescent="0.15">
      <c r="A25" s="432"/>
      <c r="B25" s="434"/>
      <c r="C25" s="430"/>
      <c r="D25" s="414"/>
      <c r="E25" s="414"/>
      <c r="F25" s="415"/>
      <c r="G25" s="413"/>
      <c r="H25" s="414"/>
      <c r="I25" s="414"/>
      <c r="J25" s="415"/>
      <c r="K25" s="413"/>
      <c r="L25" s="414"/>
      <c r="M25" s="414"/>
      <c r="N25" s="415"/>
      <c r="O25" s="413"/>
      <c r="P25" s="414"/>
      <c r="Q25" s="414"/>
      <c r="R25" s="415"/>
      <c r="S25" s="413"/>
      <c r="T25" s="414"/>
      <c r="U25" s="414"/>
      <c r="V25" s="415"/>
      <c r="W25" s="413"/>
      <c r="X25" s="414"/>
      <c r="Y25" s="414"/>
      <c r="Z25" s="415"/>
      <c r="AA25" s="422"/>
      <c r="AB25" s="423"/>
      <c r="AC25" s="423"/>
      <c r="AD25" s="424"/>
      <c r="AE25" s="413"/>
      <c r="AF25" s="414"/>
      <c r="AG25" s="414"/>
      <c r="AH25" s="415"/>
      <c r="AI25" s="462"/>
      <c r="AJ25" s="463"/>
      <c r="AK25" s="463"/>
      <c r="AL25" s="464"/>
      <c r="AM25" s="462"/>
      <c r="AN25" s="463"/>
      <c r="AO25" s="463"/>
      <c r="AP25" s="464"/>
      <c r="AQ25" s="462"/>
      <c r="AR25" s="463"/>
      <c r="AS25" s="463"/>
      <c r="AT25" s="464"/>
      <c r="AU25" s="552"/>
      <c r="AV25" s="552"/>
      <c r="AW25" s="552"/>
      <c r="AX25" s="553"/>
    </row>
    <row r="26" spans="1:50" ht="20.100000000000001" customHeight="1" x14ac:dyDescent="0.15">
      <c r="A26" s="437"/>
      <c r="B26" s="434"/>
      <c r="C26" s="40"/>
      <c r="D26" s="38"/>
      <c r="E26" s="38"/>
      <c r="F26" s="38"/>
      <c r="G26" s="37"/>
      <c r="H26" s="38"/>
      <c r="I26" s="38"/>
      <c r="J26" s="38"/>
      <c r="K26" s="37"/>
      <c r="L26" s="38"/>
      <c r="M26" s="38"/>
      <c r="N26" s="38"/>
      <c r="O26" s="37"/>
      <c r="P26" s="38"/>
      <c r="Q26" s="38"/>
      <c r="R26" s="38"/>
      <c r="S26" s="37"/>
      <c r="T26" s="38"/>
      <c r="U26" s="38"/>
      <c r="V26" s="38"/>
      <c r="W26" s="37"/>
      <c r="X26" s="38"/>
      <c r="Y26" s="38"/>
      <c r="Z26" s="38"/>
      <c r="AA26" s="428"/>
      <c r="AB26" s="429"/>
      <c r="AC26" s="429"/>
      <c r="AD26" s="479"/>
      <c r="AE26" s="37"/>
      <c r="AF26" s="38"/>
      <c r="AG26" s="38"/>
      <c r="AH26" s="38"/>
      <c r="AI26" s="37"/>
      <c r="AJ26" s="38"/>
      <c r="AK26" s="38"/>
      <c r="AL26" s="38"/>
      <c r="AM26" s="37"/>
      <c r="AN26" s="38"/>
      <c r="AO26" s="38"/>
      <c r="AP26" s="38"/>
      <c r="AQ26" s="37"/>
      <c r="AR26" s="38"/>
      <c r="AS26" s="38"/>
      <c r="AT26" s="39"/>
      <c r="AU26" s="135"/>
      <c r="AV26" s="135"/>
      <c r="AW26" s="135"/>
      <c r="AX26" s="136"/>
    </row>
    <row r="27" spans="1:50" ht="13.5" customHeight="1" x14ac:dyDescent="0.15">
      <c r="A27" s="431">
        <v>8</v>
      </c>
      <c r="B27" s="434" t="str">
        <f>IF(組み分け!B12="","",組み分け!B12)</f>
        <v>尾西FC　B</v>
      </c>
      <c r="C27" s="436"/>
      <c r="D27" s="417"/>
      <c r="E27" s="417"/>
      <c r="F27" s="418"/>
      <c r="G27" s="416"/>
      <c r="H27" s="417"/>
      <c r="I27" s="417"/>
      <c r="J27" s="418"/>
      <c r="K27" s="416"/>
      <c r="L27" s="417"/>
      <c r="M27" s="417"/>
      <c r="N27" s="418"/>
      <c r="O27" s="416"/>
      <c r="P27" s="417"/>
      <c r="Q27" s="417"/>
      <c r="R27" s="418"/>
      <c r="S27" s="416"/>
      <c r="T27" s="417"/>
      <c r="U27" s="417"/>
      <c r="V27" s="418"/>
      <c r="W27" s="416"/>
      <c r="X27" s="417"/>
      <c r="Y27" s="417"/>
      <c r="Z27" s="418"/>
      <c r="AA27" s="416"/>
      <c r="AB27" s="417"/>
      <c r="AC27" s="417"/>
      <c r="AD27" s="418"/>
      <c r="AE27" s="419"/>
      <c r="AF27" s="420"/>
      <c r="AG27" s="420"/>
      <c r="AH27" s="421"/>
      <c r="AI27" s="416"/>
      <c r="AJ27" s="417"/>
      <c r="AK27" s="417"/>
      <c r="AL27" s="417"/>
      <c r="AM27" s="416"/>
      <c r="AN27" s="417"/>
      <c r="AO27" s="417"/>
      <c r="AP27" s="417"/>
      <c r="AQ27" s="416"/>
      <c r="AR27" s="417"/>
      <c r="AS27" s="417"/>
      <c r="AT27" s="418"/>
      <c r="AU27" s="547"/>
      <c r="AV27" s="547"/>
      <c r="AW27" s="547"/>
      <c r="AX27" s="548"/>
    </row>
    <row r="28" spans="1:50" ht="13.5" customHeight="1" x14ac:dyDescent="0.15">
      <c r="A28" s="432"/>
      <c r="B28" s="434"/>
      <c r="C28" s="430"/>
      <c r="D28" s="414"/>
      <c r="E28" s="414"/>
      <c r="F28" s="415"/>
      <c r="G28" s="413"/>
      <c r="H28" s="414"/>
      <c r="I28" s="414"/>
      <c r="J28" s="415"/>
      <c r="K28" s="413"/>
      <c r="L28" s="414"/>
      <c r="M28" s="414"/>
      <c r="N28" s="415"/>
      <c r="O28" s="413"/>
      <c r="P28" s="414"/>
      <c r="Q28" s="414"/>
      <c r="R28" s="415"/>
      <c r="S28" s="413"/>
      <c r="T28" s="414"/>
      <c r="U28" s="414"/>
      <c r="V28" s="415"/>
      <c r="W28" s="413"/>
      <c r="X28" s="414"/>
      <c r="Y28" s="414"/>
      <c r="Z28" s="415"/>
      <c r="AA28" s="413"/>
      <c r="AB28" s="414"/>
      <c r="AC28" s="414"/>
      <c r="AD28" s="415"/>
      <c r="AE28" s="422"/>
      <c r="AF28" s="423"/>
      <c r="AG28" s="423"/>
      <c r="AH28" s="424"/>
      <c r="AI28" s="413"/>
      <c r="AJ28" s="414"/>
      <c r="AK28" s="414"/>
      <c r="AL28" s="414"/>
      <c r="AM28" s="413"/>
      <c r="AN28" s="414"/>
      <c r="AO28" s="414"/>
      <c r="AP28" s="414"/>
      <c r="AQ28" s="413"/>
      <c r="AR28" s="414"/>
      <c r="AS28" s="414"/>
      <c r="AT28" s="415"/>
      <c r="AU28" s="549"/>
      <c r="AV28" s="549"/>
      <c r="AW28" s="549"/>
      <c r="AX28" s="550"/>
    </row>
    <row r="29" spans="1:50" ht="20.100000000000001" customHeight="1" x14ac:dyDescent="0.15">
      <c r="A29" s="437"/>
      <c r="B29" s="434"/>
      <c r="C29" s="40"/>
      <c r="D29" s="38"/>
      <c r="E29" s="38"/>
      <c r="F29" s="38"/>
      <c r="G29" s="37"/>
      <c r="H29" s="38"/>
      <c r="I29" s="38"/>
      <c r="J29" s="38"/>
      <c r="K29" s="37"/>
      <c r="L29" s="38"/>
      <c r="M29" s="38"/>
      <c r="N29" s="38"/>
      <c r="O29" s="37"/>
      <c r="P29" s="38"/>
      <c r="Q29" s="38"/>
      <c r="R29" s="38"/>
      <c r="S29" s="37"/>
      <c r="T29" s="38"/>
      <c r="U29" s="38"/>
      <c r="V29" s="38"/>
      <c r="W29" s="37"/>
      <c r="X29" s="38"/>
      <c r="Y29" s="38"/>
      <c r="Z29" s="38"/>
      <c r="AA29" s="37"/>
      <c r="AB29" s="38"/>
      <c r="AC29" s="38"/>
      <c r="AD29" s="38"/>
      <c r="AE29" s="428"/>
      <c r="AF29" s="429"/>
      <c r="AG29" s="429"/>
      <c r="AH29" s="479"/>
      <c r="AI29" s="37"/>
      <c r="AJ29" s="38"/>
      <c r="AK29" s="38"/>
      <c r="AL29" s="38"/>
      <c r="AM29" s="37"/>
      <c r="AN29" s="38"/>
      <c r="AO29" s="38"/>
      <c r="AP29" s="38"/>
      <c r="AQ29" s="37"/>
      <c r="AR29" s="38"/>
      <c r="AS29" s="38"/>
      <c r="AT29" s="39"/>
      <c r="AU29" s="135"/>
      <c r="AV29" s="135"/>
      <c r="AW29" s="135"/>
      <c r="AX29" s="136"/>
    </row>
    <row r="30" spans="1:50" ht="13.5" customHeight="1" x14ac:dyDescent="0.15">
      <c r="A30" s="431">
        <v>9</v>
      </c>
      <c r="B30" s="434" t="str">
        <f>IF(組み分け!B13="","",組み分け!B13)</f>
        <v>犬山クラブ　B</v>
      </c>
      <c r="C30" s="436"/>
      <c r="D30" s="417"/>
      <c r="E30" s="417"/>
      <c r="F30" s="418"/>
      <c r="G30" s="416"/>
      <c r="H30" s="417"/>
      <c r="I30" s="417"/>
      <c r="J30" s="418"/>
      <c r="K30" s="416"/>
      <c r="L30" s="417"/>
      <c r="M30" s="417"/>
      <c r="N30" s="418"/>
      <c r="O30" s="416"/>
      <c r="P30" s="417"/>
      <c r="Q30" s="417"/>
      <c r="R30" s="418"/>
      <c r="S30" s="416"/>
      <c r="T30" s="417"/>
      <c r="U30" s="417"/>
      <c r="V30" s="418"/>
      <c r="W30" s="416"/>
      <c r="X30" s="417"/>
      <c r="Y30" s="417"/>
      <c r="Z30" s="418"/>
      <c r="AA30" s="416"/>
      <c r="AB30" s="417"/>
      <c r="AC30" s="417"/>
      <c r="AD30" s="418"/>
      <c r="AE30" s="416"/>
      <c r="AF30" s="417"/>
      <c r="AG30" s="417"/>
      <c r="AH30" s="418"/>
      <c r="AI30" s="419"/>
      <c r="AJ30" s="420"/>
      <c r="AK30" s="420"/>
      <c r="AL30" s="420"/>
      <c r="AM30" s="416"/>
      <c r="AN30" s="417"/>
      <c r="AO30" s="417"/>
      <c r="AP30" s="418"/>
      <c r="AQ30" s="416"/>
      <c r="AR30" s="417"/>
      <c r="AS30" s="417"/>
      <c r="AT30" s="418"/>
      <c r="AU30" s="547"/>
      <c r="AV30" s="547"/>
      <c r="AW30" s="547"/>
      <c r="AX30" s="548"/>
    </row>
    <row r="31" spans="1:50" ht="13.5" customHeight="1" x14ac:dyDescent="0.15">
      <c r="A31" s="432"/>
      <c r="B31" s="434"/>
      <c r="C31" s="430"/>
      <c r="D31" s="414"/>
      <c r="E31" s="414"/>
      <c r="F31" s="415"/>
      <c r="G31" s="413"/>
      <c r="H31" s="414"/>
      <c r="I31" s="414"/>
      <c r="J31" s="415"/>
      <c r="K31" s="413"/>
      <c r="L31" s="414"/>
      <c r="M31" s="414"/>
      <c r="N31" s="415"/>
      <c r="O31" s="413"/>
      <c r="P31" s="414"/>
      <c r="Q31" s="414"/>
      <c r="R31" s="415"/>
      <c r="S31" s="413"/>
      <c r="T31" s="414"/>
      <c r="U31" s="414"/>
      <c r="V31" s="415"/>
      <c r="W31" s="413"/>
      <c r="X31" s="414"/>
      <c r="Y31" s="414"/>
      <c r="Z31" s="415"/>
      <c r="AA31" s="413"/>
      <c r="AB31" s="414"/>
      <c r="AC31" s="414"/>
      <c r="AD31" s="415"/>
      <c r="AE31" s="413"/>
      <c r="AF31" s="414"/>
      <c r="AG31" s="414"/>
      <c r="AH31" s="415"/>
      <c r="AI31" s="422"/>
      <c r="AJ31" s="423"/>
      <c r="AK31" s="423"/>
      <c r="AL31" s="423"/>
      <c r="AM31" s="413"/>
      <c r="AN31" s="414"/>
      <c r="AO31" s="414"/>
      <c r="AP31" s="415"/>
      <c r="AQ31" s="413"/>
      <c r="AR31" s="414"/>
      <c r="AS31" s="414"/>
      <c r="AT31" s="415"/>
      <c r="AU31" s="549"/>
      <c r="AV31" s="549"/>
      <c r="AW31" s="549"/>
      <c r="AX31" s="550"/>
    </row>
    <row r="32" spans="1:50" ht="20.100000000000001" customHeight="1" x14ac:dyDescent="0.15">
      <c r="A32" s="437"/>
      <c r="B32" s="434"/>
      <c r="C32" s="40"/>
      <c r="D32" s="38"/>
      <c r="E32" s="38"/>
      <c r="F32" s="38"/>
      <c r="G32" s="37"/>
      <c r="H32" s="38"/>
      <c r="I32" s="38"/>
      <c r="J32" s="38"/>
      <c r="K32" s="37"/>
      <c r="L32" s="38"/>
      <c r="M32" s="38"/>
      <c r="N32" s="38"/>
      <c r="O32" s="37"/>
      <c r="P32" s="38"/>
      <c r="Q32" s="38"/>
      <c r="R32" s="38"/>
      <c r="S32" s="37"/>
      <c r="T32" s="38"/>
      <c r="U32" s="38"/>
      <c r="V32" s="38"/>
      <c r="W32" s="37"/>
      <c r="X32" s="38"/>
      <c r="Y32" s="38"/>
      <c r="Z32" s="38"/>
      <c r="AA32" s="37"/>
      <c r="AB32" s="38"/>
      <c r="AC32" s="38"/>
      <c r="AD32" s="38"/>
      <c r="AE32" s="37"/>
      <c r="AF32" s="38"/>
      <c r="AG32" s="38"/>
      <c r="AH32" s="38"/>
      <c r="AI32" s="428"/>
      <c r="AJ32" s="429"/>
      <c r="AK32" s="429"/>
      <c r="AL32" s="429"/>
      <c r="AM32" s="37"/>
      <c r="AN32" s="38"/>
      <c r="AO32" s="38"/>
      <c r="AP32" s="38"/>
      <c r="AQ32" s="37"/>
      <c r="AR32" s="38"/>
      <c r="AS32" s="38"/>
      <c r="AT32" s="39"/>
      <c r="AU32" s="135"/>
      <c r="AV32" s="135"/>
      <c r="AW32" s="135"/>
      <c r="AX32" s="136"/>
    </row>
    <row r="33" spans="1:50" ht="13.5" customHeight="1" x14ac:dyDescent="0.15">
      <c r="A33" s="431">
        <v>10</v>
      </c>
      <c r="B33" s="434" t="str">
        <f>IF(組み分け!B14="","",組み分け!B14)</f>
        <v>愛知FC一宮 A</v>
      </c>
      <c r="C33" s="436"/>
      <c r="D33" s="417"/>
      <c r="E33" s="417"/>
      <c r="F33" s="418"/>
      <c r="G33" s="416"/>
      <c r="H33" s="417"/>
      <c r="I33" s="417"/>
      <c r="J33" s="418"/>
      <c r="K33" s="416"/>
      <c r="L33" s="417"/>
      <c r="M33" s="417"/>
      <c r="N33" s="418"/>
      <c r="O33" s="416"/>
      <c r="P33" s="417"/>
      <c r="Q33" s="417"/>
      <c r="R33" s="418"/>
      <c r="S33" s="416"/>
      <c r="T33" s="417"/>
      <c r="U33" s="417"/>
      <c r="V33" s="418"/>
      <c r="W33" s="416"/>
      <c r="X33" s="417"/>
      <c r="Y33" s="417"/>
      <c r="Z33" s="418"/>
      <c r="AA33" s="416"/>
      <c r="AB33" s="417"/>
      <c r="AC33" s="417"/>
      <c r="AD33" s="418"/>
      <c r="AE33" s="416"/>
      <c r="AF33" s="417"/>
      <c r="AG33" s="417"/>
      <c r="AH33" s="418"/>
      <c r="AI33" s="416"/>
      <c r="AJ33" s="417"/>
      <c r="AK33" s="417"/>
      <c r="AL33" s="418"/>
      <c r="AM33" s="419"/>
      <c r="AN33" s="420"/>
      <c r="AO33" s="420"/>
      <c r="AP33" s="420"/>
      <c r="AQ33" s="416"/>
      <c r="AR33" s="417"/>
      <c r="AS33" s="417"/>
      <c r="AT33" s="418"/>
      <c r="AU33" s="547"/>
      <c r="AV33" s="547"/>
      <c r="AW33" s="547"/>
      <c r="AX33" s="548"/>
    </row>
    <row r="34" spans="1:50" ht="13.5" customHeight="1" x14ac:dyDescent="0.15">
      <c r="A34" s="432"/>
      <c r="B34" s="434"/>
      <c r="C34" s="430"/>
      <c r="D34" s="414"/>
      <c r="E34" s="414"/>
      <c r="F34" s="415"/>
      <c r="G34" s="413"/>
      <c r="H34" s="414"/>
      <c r="I34" s="414"/>
      <c r="J34" s="415"/>
      <c r="K34" s="413"/>
      <c r="L34" s="414"/>
      <c r="M34" s="414"/>
      <c r="N34" s="415"/>
      <c r="O34" s="413"/>
      <c r="P34" s="414"/>
      <c r="Q34" s="414"/>
      <c r="R34" s="415"/>
      <c r="S34" s="413"/>
      <c r="T34" s="414"/>
      <c r="U34" s="414"/>
      <c r="V34" s="415"/>
      <c r="W34" s="413"/>
      <c r="X34" s="414"/>
      <c r="Y34" s="414"/>
      <c r="Z34" s="415"/>
      <c r="AA34" s="413"/>
      <c r="AB34" s="414"/>
      <c r="AC34" s="414"/>
      <c r="AD34" s="415"/>
      <c r="AE34" s="413"/>
      <c r="AF34" s="414"/>
      <c r="AG34" s="414"/>
      <c r="AH34" s="415"/>
      <c r="AI34" s="413"/>
      <c r="AJ34" s="414"/>
      <c r="AK34" s="414"/>
      <c r="AL34" s="415"/>
      <c r="AM34" s="422"/>
      <c r="AN34" s="423"/>
      <c r="AO34" s="423"/>
      <c r="AP34" s="423"/>
      <c r="AQ34" s="413"/>
      <c r="AR34" s="414"/>
      <c r="AS34" s="414"/>
      <c r="AT34" s="415"/>
      <c r="AU34" s="549"/>
      <c r="AV34" s="549"/>
      <c r="AW34" s="549"/>
      <c r="AX34" s="550"/>
    </row>
    <row r="35" spans="1:50" ht="20.100000000000001" customHeight="1" x14ac:dyDescent="0.15">
      <c r="A35" s="437"/>
      <c r="B35" s="434"/>
      <c r="C35" s="40"/>
      <c r="D35" s="38"/>
      <c r="E35" s="38"/>
      <c r="F35" s="38"/>
      <c r="G35" s="37"/>
      <c r="H35" s="38"/>
      <c r="I35" s="38"/>
      <c r="J35" s="38"/>
      <c r="K35" s="37"/>
      <c r="L35" s="38"/>
      <c r="M35" s="38"/>
      <c r="N35" s="38"/>
      <c r="O35" s="37"/>
      <c r="P35" s="38"/>
      <c r="Q35" s="38"/>
      <c r="R35" s="38"/>
      <c r="S35" s="37"/>
      <c r="T35" s="38"/>
      <c r="U35" s="38"/>
      <c r="V35" s="38"/>
      <c r="W35" s="37"/>
      <c r="X35" s="38"/>
      <c r="Y35" s="38"/>
      <c r="Z35" s="38"/>
      <c r="AA35" s="37"/>
      <c r="AB35" s="38"/>
      <c r="AC35" s="38"/>
      <c r="AD35" s="38"/>
      <c r="AE35" s="37"/>
      <c r="AF35" s="38"/>
      <c r="AG35" s="38"/>
      <c r="AH35" s="38"/>
      <c r="AI35" s="37"/>
      <c r="AJ35" s="38"/>
      <c r="AK35" s="38"/>
      <c r="AL35" s="38"/>
      <c r="AM35" s="428"/>
      <c r="AN35" s="429"/>
      <c r="AO35" s="429"/>
      <c r="AP35" s="429"/>
      <c r="AQ35" s="37"/>
      <c r="AR35" s="38"/>
      <c r="AS35" s="38"/>
      <c r="AT35" s="39"/>
      <c r="AU35" s="135"/>
      <c r="AV35" s="135"/>
      <c r="AW35" s="135"/>
      <c r="AX35" s="136"/>
    </row>
    <row r="36" spans="1:50" ht="13.5" customHeight="1" x14ac:dyDescent="0.15">
      <c r="A36" s="432">
        <v>11</v>
      </c>
      <c r="B36" s="434" t="str">
        <f>IF(組み分け!B15="","",組み分け!B15)</f>
        <v>尾張ＦＣ　Ｂ</v>
      </c>
      <c r="C36" s="436"/>
      <c r="D36" s="417"/>
      <c r="E36" s="417"/>
      <c r="F36" s="418"/>
      <c r="G36" s="416"/>
      <c r="H36" s="417"/>
      <c r="I36" s="417"/>
      <c r="J36" s="418"/>
      <c r="K36" s="416"/>
      <c r="L36" s="417"/>
      <c r="M36" s="417"/>
      <c r="N36" s="418"/>
      <c r="O36" s="416"/>
      <c r="P36" s="417"/>
      <c r="Q36" s="417"/>
      <c r="R36" s="418"/>
      <c r="S36" s="416"/>
      <c r="T36" s="417"/>
      <c r="U36" s="417"/>
      <c r="V36" s="418"/>
      <c r="W36" s="416"/>
      <c r="X36" s="417"/>
      <c r="Y36" s="417"/>
      <c r="Z36" s="418"/>
      <c r="AA36" s="416"/>
      <c r="AB36" s="417"/>
      <c r="AC36" s="417"/>
      <c r="AD36" s="418"/>
      <c r="AE36" s="416"/>
      <c r="AF36" s="417"/>
      <c r="AG36" s="417"/>
      <c r="AH36" s="418"/>
      <c r="AI36" s="416"/>
      <c r="AJ36" s="417"/>
      <c r="AK36" s="417"/>
      <c r="AL36" s="418"/>
      <c r="AM36" s="416"/>
      <c r="AN36" s="417"/>
      <c r="AO36" s="417"/>
      <c r="AP36" s="418"/>
      <c r="AQ36" s="419"/>
      <c r="AR36" s="420"/>
      <c r="AS36" s="420"/>
      <c r="AT36" s="421"/>
      <c r="AU36" s="554"/>
      <c r="AV36" s="555"/>
      <c r="AW36" s="555"/>
      <c r="AX36" s="556"/>
    </row>
    <row r="37" spans="1:50" ht="13.5" customHeight="1" x14ac:dyDescent="0.15">
      <c r="A37" s="432"/>
      <c r="B37" s="434"/>
      <c r="C37" s="430"/>
      <c r="D37" s="414"/>
      <c r="E37" s="414"/>
      <c r="F37" s="415"/>
      <c r="G37" s="413"/>
      <c r="H37" s="414"/>
      <c r="I37" s="414"/>
      <c r="J37" s="415"/>
      <c r="K37" s="413"/>
      <c r="L37" s="414"/>
      <c r="M37" s="414"/>
      <c r="N37" s="415"/>
      <c r="O37" s="413"/>
      <c r="P37" s="414"/>
      <c r="Q37" s="414"/>
      <c r="R37" s="415"/>
      <c r="S37" s="413"/>
      <c r="T37" s="414"/>
      <c r="U37" s="414"/>
      <c r="V37" s="415"/>
      <c r="W37" s="413"/>
      <c r="X37" s="414"/>
      <c r="Y37" s="414"/>
      <c r="Z37" s="415"/>
      <c r="AA37" s="413"/>
      <c r="AB37" s="414"/>
      <c r="AC37" s="414"/>
      <c r="AD37" s="415"/>
      <c r="AE37" s="413"/>
      <c r="AF37" s="414"/>
      <c r="AG37" s="414"/>
      <c r="AH37" s="415"/>
      <c r="AI37" s="413"/>
      <c r="AJ37" s="414"/>
      <c r="AK37" s="414"/>
      <c r="AL37" s="415"/>
      <c r="AM37" s="413"/>
      <c r="AN37" s="414"/>
      <c r="AO37" s="414"/>
      <c r="AP37" s="415"/>
      <c r="AQ37" s="422"/>
      <c r="AR37" s="423"/>
      <c r="AS37" s="423"/>
      <c r="AT37" s="424"/>
      <c r="AU37" s="557"/>
      <c r="AV37" s="545"/>
      <c r="AW37" s="545"/>
      <c r="AX37" s="546"/>
    </row>
    <row r="38" spans="1:50" ht="20.100000000000001" customHeight="1" thickBot="1" x14ac:dyDescent="0.2">
      <c r="A38" s="433"/>
      <c r="B38" s="435"/>
      <c r="C38" s="111"/>
      <c r="D38" s="76"/>
      <c r="E38" s="76"/>
      <c r="F38" s="76"/>
      <c r="G38" s="112"/>
      <c r="H38" s="76"/>
      <c r="I38" s="76"/>
      <c r="J38" s="76"/>
      <c r="K38" s="112"/>
      <c r="L38" s="76"/>
      <c r="M38" s="76"/>
      <c r="N38" s="76"/>
      <c r="O38" s="112"/>
      <c r="P38" s="76"/>
      <c r="Q38" s="76"/>
      <c r="R38" s="76"/>
      <c r="S38" s="112"/>
      <c r="T38" s="76"/>
      <c r="U38" s="76"/>
      <c r="V38" s="76"/>
      <c r="W38" s="112"/>
      <c r="X38" s="76"/>
      <c r="Y38" s="76"/>
      <c r="Z38" s="76"/>
      <c r="AA38" s="112"/>
      <c r="AB38" s="76"/>
      <c r="AC38" s="76"/>
      <c r="AD38" s="76"/>
      <c r="AE38" s="112"/>
      <c r="AF38" s="76"/>
      <c r="AG38" s="76"/>
      <c r="AH38" s="76"/>
      <c r="AI38" s="112"/>
      <c r="AJ38" s="76"/>
      <c r="AK38" s="76"/>
      <c r="AL38" s="76"/>
      <c r="AM38" s="112"/>
      <c r="AN38" s="76"/>
      <c r="AO38" s="76"/>
      <c r="AP38" s="76"/>
      <c r="AQ38" s="425"/>
      <c r="AR38" s="426"/>
      <c r="AS38" s="426"/>
      <c r="AT38" s="427"/>
      <c r="AU38" s="558"/>
      <c r="AV38" s="541"/>
      <c r="AW38" s="541"/>
      <c r="AX38" s="542"/>
    </row>
    <row r="39" spans="1:50" ht="20.100000000000001" customHeight="1" x14ac:dyDescent="0.15">
      <c r="A39" s="28"/>
      <c r="B39" s="4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</row>
    <row r="40" spans="1:50" ht="42" customHeight="1" x14ac:dyDescent="0.15">
      <c r="A40" s="28"/>
      <c r="B40" s="43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</row>
    <row r="41" spans="1:50" ht="24" x14ac:dyDescent="0.15">
      <c r="A41" s="492" t="s">
        <v>139</v>
      </c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110"/>
      <c r="AR41" s="110"/>
      <c r="AS41" s="110"/>
      <c r="AT41" s="110"/>
      <c r="AU41" s="110"/>
      <c r="AV41" s="110"/>
      <c r="AW41" s="110"/>
      <c r="AX41" s="110"/>
    </row>
    <row r="42" spans="1:50" x14ac:dyDescent="0.15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</row>
    <row r="43" spans="1:50" ht="21.75" thickBot="1" x14ac:dyDescent="0.2">
      <c r="A43" s="23"/>
      <c r="B43" s="4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1:50" ht="13.5" customHeight="1" x14ac:dyDescent="0.15">
      <c r="A44" s="493" t="s">
        <v>13</v>
      </c>
      <c r="B44" s="494"/>
      <c r="C44" s="25"/>
      <c r="D44" s="455">
        <f>IF(A46="","",A46)</f>
        <v>12</v>
      </c>
      <c r="E44" s="455"/>
      <c r="F44" s="26"/>
      <c r="G44" s="18"/>
      <c r="H44" s="455">
        <f>IF(A49="","",A49)</f>
        <v>13</v>
      </c>
      <c r="I44" s="455"/>
      <c r="J44" s="26"/>
      <c r="K44" s="18"/>
      <c r="L44" s="455">
        <f>IF(A52="","",A52)</f>
        <v>14</v>
      </c>
      <c r="M44" s="455"/>
      <c r="N44" s="26"/>
      <c r="O44" s="18"/>
      <c r="P44" s="455">
        <f>IF(A55="","",A55)</f>
        <v>15</v>
      </c>
      <c r="Q44" s="455"/>
      <c r="R44" s="26"/>
      <c r="S44" s="18"/>
      <c r="T44" s="455">
        <f>IF(A58="","",A58)</f>
        <v>16</v>
      </c>
      <c r="U44" s="455"/>
      <c r="V44" s="26"/>
      <c r="W44" s="18"/>
      <c r="X44" s="455">
        <f>IF(A61="","",A61)</f>
        <v>17</v>
      </c>
      <c r="Y44" s="455"/>
      <c r="Z44" s="26"/>
      <c r="AA44" s="18"/>
      <c r="AB44" s="455">
        <f>IF(A64="","",A64)</f>
        <v>18</v>
      </c>
      <c r="AC44" s="455"/>
      <c r="AD44" s="26"/>
      <c r="AE44" s="18"/>
      <c r="AF44" s="455">
        <f>IF(A67="","",A67)</f>
        <v>19</v>
      </c>
      <c r="AG44" s="455"/>
      <c r="AH44" s="26"/>
      <c r="AI44" s="18"/>
      <c r="AJ44" s="455">
        <f>IF(A70="","",A70)</f>
        <v>20</v>
      </c>
      <c r="AK44" s="455"/>
      <c r="AL44" s="26"/>
      <c r="AM44" s="18"/>
      <c r="AN44" s="455">
        <f>IF(A73="","",A73)</f>
        <v>21</v>
      </c>
      <c r="AO44" s="455"/>
      <c r="AP44" s="26"/>
      <c r="AQ44" s="18"/>
      <c r="AR44" s="455">
        <f>IF(A76="","",A76)</f>
        <v>22</v>
      </c>
      <c r="AS44" s="455"/>
      <c r="AT44" s="144"/>
      <c r="AU44" s="26"/>
      <c r="AV44" s="455">
        <f>IF(A79="","",A79)</f>
        <v>23</v>
      </c>
      <c r="AW44" s="455"/>
      <c r="AX44" s="145"/>
    </row>
    <row r="45" spans="1:50" ht="14.25" thickBot="1" x14ac:dyDescent="0.2">
      <c r="A45" s="495"/>
      <c r="B45" s="496"/>
      <c r="C45" s="497" t="str">
        <f>IF(B46="","",B46)</f>
        <v>津島ＡＦＣ</v>
      </c>
      <c r="D45" s="447"/>
      <c r="E45" s="447"/>
      <c r="F45" s="447"/>
      <c r="G45" s="446" t="str">
        <f>IF(B49="","",B49)</f>
        <v>一宮ＦＣ　Ｂ</v>
      </c>
      <c r="H45" s="447"/>
      <c r="I45" s="447"/>
      <c r="J45" s="447"/>
      <c r="K45" s="446" t="str">
        <f>IF(B52="","",B52)</f>
        <v>アクアJFC愛西</v>
      </c>
      <c r="L45" s="447"/>
      <c r="M45" s="447"/>
      <c r="N45" s="447"/>
      <c r="O45" s="446" t="str">
        <f>IF(B55="","",B55)</f>
        <v>岩倉ＦＣフォルテ</v>
      </c>
      <c r="P45" s="447"/>
      <c r="Q45" s="447"/>
      <c r="R45" s="447"/>
      <c r="S45" s="446" t="str">
        <f>IF(B58="","",B58)</f>
        <v>ＡＩＳＡＩ　ＦＣ</v>
      </c>
      <c r="T45" s="447"/>
      <c r="U45" s="447"/>
      <c r="V45" s="447"/>
      <c r="W45" s="446" t="str">
        <f>IF(B61="","",B61)</f>
        <v>尾西ＳＳ</v>
      </c>
      <c r="X45" s="447"/>
      <c r="Y45" s="447"/>
      <c r="Z45" s="447"/>
      <c r="AA45" s="446" t="str">
        <f>IF(B64="","",B64)</f>
        <v>木曽川ＳＳＳ</v>
      </c>
      <c r="AB45" s="447"/>
      <c r="AC45" s="447"/>
      <c r="AD45" s="447"/>
      <c r="AE45" s="446" t="str">
        <f>IF(B67="","",B67)</f>
        <v>FC golazo gol 一宮　B</v>
      </c>
      <c r="AF45" s="447"/>
      <c r="AG45" s="447"/>
      <c r="AH45" s="447"/>
      <c r="AI45" s="446" t="str">
        <f>IF(B70="","",B70)</f>
        <v>祖父江少年SC</v>
      </c>
      <c r="AJ45" s="447"/>
      <c r="AK45" s="447"/>
      <c r="AL45" s="447"/>
      <c r="AM45" s="446" t="str">
        <f>IF(B73="","",B73)</f>
        <v>七宝SSS</v>
      </c>
      <c r="AN45" s="447"/>
      <c r="AO45" s="447"/>
      <c r="AP45" s="447"/>
      <c r="AQ45" s="446" t="str">
        <f>IF(B76="","",B76)</f>
        <v>扶桑FC</v>
      </c>
      <c r="AR45" s="447"/>
      <c r="AS45" s="447"/>
      <c r="AT45" s="448"/>
      <c r="AU45" s="447" t="str">
        <f>IF(B79="","",B79)</f>
        <v>丹陽FC/rabona一宮</v>
      </c>
      <c r="AV45" s="447"/>
      <c r="AW45" s="447"/>
      <c r="AX45" s="559"/>
    </row>
    <row r="46" spans="1:50" x14ac:dyDescent="0.15">
      <c r="A46" s="485">
        <v>12</v>
      </c>
      <c r="B46" s="486" t="str">
        <f>IF(組み分け!B21="","",組み分け!B21)</f>
        <v>津島ＡＦＣ</v>
      </c>
      <c r="C46" s="487"/>
      <c r="D46" s="488"/>
      <c r="E46" s="488"/>
      <c r="F46" s="489"/>
      <c r="G46" s="469"/>
      <c r="H46" s="450"/>
      <c r="I46" s="450"/>
      <c r="J46" s="451"/>
      <c r="K46" s="449"/>
      <c r="L46" s="450"/>
      <c r="M46" s="450"/>
      <c r="N46" s="451"/>
      <c r="O46" s="449"/>
      <c r="P46" s="450"/>
      <c r="Q46" s="450"/>
      <c r="R46" s="451"/>
      <c r="S46" s="449"/>
      <c r="T46" s="450"/>
      <c r="U46" s="450"/>
      <c r="V46" s="451"/>
      <c r="W46" s="449"/>
      <c r="X46" s="450"/>
      <c r="Y46" s="450"/>
      <c r="Z46" s="451"/>
      <c r="AA46" s="449"/>
      <c r="AB46" s="450"/>
      <c r="AC46" s="450"/>
      <c r="AD46" s="451"/>
      <c r="AE46" s="449"/>
      <c r="AF46" s="450"/>
      <c r="AG46" s="450"/>
      <c r="AH46" s="451"/>
      <c r="AI46" s="449"/>
      <c r="AJ46" s="450"/>
      <c r="AK46" s="450"/>
      <c r="AL46" s="450"/>
      <c r="AM46" s="449"/>
      <c r="AN46" s="450"/>
      <c r="AO46" s="450"/>
      <c r="AP46" s="450"/>
      <c r="AQ46" s="449"/>
      <c r="AR46" s="450"/>
      <c r="AS46" s="450"/>
      <c r="AT46" s="451"/>
      <c r="AU46" s="450"/>
      <c r="AV46" s="450"/>
      <c r="AW46" s="450"/>
      <c r="AX46" s="560"/>
    </row>
    <row r="47" spans="1:50" x14ac:dyDescent="0.15">
      <c r="A47" s="432"/>
      <c r="B47" s="434"/>
      <c r="C47" s="490"/>
      <c r="D47" s="423"/>
      <c r="E47" s="423"/>
      <c r="F47" s="424"/>
      <c r="G47" s="452"/>
      <c r="H47" s="453"/>
      <c r="I47" s="453"/>
      <c r="J47" s="454"/>
      <c r="K47" s="452"/>
      <c r="L47" s="453"/>
      <c r="M47" s="453"/>
      <c r="N47" s="454"/>
      <c r="O47" s="452"/>
      <c r="P47" s="453"/>
      <c r="Q47" s="453"/>
      <c r="R47" s="454"/>
      <c r="S47" s="452"/>
      <c r="T47" s="453"/>
      <c r="U47" s="453"/>
      <c r="V47" s="454"/>
      <c r="W47" s="452"/>
      <c r="X47" s="453"/>
      <c r="Y47" s="453"/>
      <c r="Z47" s="454"/>
      <c r="AA47" s="452"/>
      <c r="AB47" s="453"/>
      <c r="AC47" s="453"/>
      <c r="AD47" s="454"/>
      <c r="AE47" s="452"/>
      <c r="AF47" s="453"/>
      <c r="AG47" s="453"/>
      <c r="AH47" s="454"/>
      <c r="AI47" s="452"/>
      <c r="AJ47" s="453"/>
      <c r="AK47" s="453"/>
      <c r="AL47" s="453"/>
      <c r="AM47" s="452"/>
      <c r="AN47" s="453"/>
      <c r="AO47" s="453"/>
      <c r="AP47" s="453"/>
      <c r="AQ47" s="452"/>
      <c r="AR47" s="453"/>
      <c r="AS47" s="453"/>
      <c r="AT47" s="454"/>
      <c r="AU47" s="453"/>
      <c r="AV47" s="453"/>
      <c r="AW47" s="453"/>
      <c r="AX47" s="561"/>
    </row>
    <row r="48" spans="1:50" ht="20.100000000000001" customHeight="1" x14ac:dyDescent="0.15">
      <c r="A48" s="437"/>
      <c r="B48" s="434"/>
      <c r="C48" s="491"/>
      <c r="D48" s="429"/>
      <c r="E48" s="429"/>
      <c r="F48" s="479"/>
      <c r="G48" s="37"/>
      <c r="H48" s="38"/>
      <c r="I48" s="38"/>
      <c r="J48" s="39"/>
      <c r="K48" s="37"/>
      <c r="L48" s="38"/>
      <c r="M48" s="38"/>
      <c r="N48" s="38"/>
      <c r="O48" s="37"/>
      <c r="P48" s="38"/>
      <c r="Q48" s="38"/>
      <c r="R48" s="38"/>
      <c r="S48" s="37"/>
      <c r="T48" s="38"/>
      <c r="U48" s="38"/>
      <c r="V48" s="38"/>
      <c r="W48" s="37"/>
      <c r="X48" s="38"/>
      <c r="Y48" s="38"/>
      <c r="Z48" s="38"/>
      <c r="AA48" s="37"/>
      <c r="AB48" s="38"/>
      <c r="AC48" s="38"/>
      <c r="AD48" s="38"/>
      <c r="AE48" s="37"/>
      <c r="AF48" s="38"/>
      <c r="AG48" s="38"/>
      <c r="AH48" s="38"/>
      <c r="AI48" s="37"/>
      <c r="AJ48" s="38"/>
      <c r="AK48" s="38"/>
      <c r="AL48" s="38"/>
      <c r="AM48" s="37"/>
      <c r="AN48" s="38"/>
      <c r="AO48" s="38"/>
      <c r="AP48" s="38"/>
      <c r="AQ48" s="37"/>
      <c r="AR48" s="38"/>
      <c r="AS48" s="38"/>
      <c r="AT48" s="39"/>
      <c r="AU48" s="38"/>
      <c r="AV48" s="38"/>
      <c r="AW48" s="38"/>
      <c r="AX48" s="146"/>
    </row>
    <row r="49" spans="1:50" ht="13.5" customHeight="1" x14ac:dyDescent="0.15">
      <c r="A49" s="431">
        <v>13</v>
      </c>
      <c r="B49" s="434" t="str">
        <f>IF(組み分け!B22="","",組み分け!B22)</f>
        <v>一宮ＦＣ　Ｂ</v>
      </c>
      <c r="C49" s="484"/>
      <c r="D49" s="481"/>
      <c r="E49" s="481"/>
      <c r="F49" s="482"/>
      <c r="G49" s="423"/>
      <c r="H49" s="423"/>
      <c r="I49" s="423"/>
      <c r="J49" s="424"/>
      <c r="K49" s="416"/>
      <c r="L49" s="417"/>
      <c r="M49" s="417"/>
      <c r="N49" s="418"/>
      <c r="O49" s="416"/>
      <c r="P49" s="417"/>
      <c r="Q49" s="417"/>
      <c r="R49" s="418"/>
      <c r="S49" s="416"/>
      <c r="T49" s="417"/>
      <c r="U49" s="417"/>
      <c r="V49" s="418"/>
      <c r="W49" s="416"/>
      <c r="X49" s="417"/>
      <c r="Y49" s="417"/>
      <c r="Z49" s="418"/>
      <c r="AA49" s="416"/>
      <c r="AB49" s="417"/>
      <c r="AC49" s="417"/>
      <c r="AD49" s="418"/>
      <c r="AE49" s="416"/>
      <c r="AF49" s="417"/>
      <c r="AG49" s="417"/>
      <c r="AH49" s="418"/>
      <c r="AI49" s="416"/>
      <c r="AJ49" s="417"/>
      <c r="AK49" s="417"/>
      <c r="AL49" s="417"/>
      <c r="AM49" s="416"/>
      <c r="AN49" s="417"/>
      <c r="AO49" s="417"/>
      <c r="AP49" s="417"/>
      <c r="AQ49" s="416"/>
      <c r="AR49" s="417"/>
      <c r="AS49" s="417"/>
      <c r="AT49" s="418"/>
      <c r="AU49" s="417"/>
      <c r="AV49" s="417"/>
      <c r="AW49" s="417"/>
      <c r="AX49" s="562"/>
    </row>
    <row r="50" spans="1:50" ht="13.5" customHeight="1" x14ac:dyDescent="0.15">
      <c r="A50" s="432"/>
      <c r="B50" s="434"/>
      <c r="C50" s="483"/>
      <c r="D50" s="453"/>
      <c r="E50" s="453"/>
      <c r="F50" s="454"/>
      <c r="G50" s="423"/>
      <c r="H50" s="423"/>
      <c r="I50" s="423"/>
      <c r="J50" s="424"/>
      <c r="K50" s="413"/>
      <c r="L50" s="414"/>
      <c r="M50" s="414"/>
      <c r="N50" s="415"/>
      <c r="O50" s="413"/>
      <c r="P50" s="414"/>
      <c r="Q50" s="414"/>
      <c r="R50" s="415"/>
      <c r="S50" s="413"/>
      <c r="T50" s="414"/>
      <c r="U50" s="414"/>
      <c r="V50" s="415"/>
      <c r="W50" s="413"/>
      <c r="X50" s="414"/>
      <c r="Y50" s="414"/>
      <c r="Z50" s="415"/>
      <c r="AA50" s="413"/>
      <c r="AB50" s="414"/>
      <c r="AC50" s="414"/>
      <c r="AD50" s="415"/>
      <c r="AE50" s="413"/>
      <c r="AF50" s="414"/>
      <c r="AG50" s="414"/>
      <c r="AH50" s="415"/>
      <c r="AI50" s="413"/>
      <c r="AJ50" s="414"/>
      <c r="AK50" s="414"/>
      <c r="AL50" s="414"/>
      <c r="AM50" s="413"/>
      <c r="AN50" s="414"/>
      <c r="AO50" s="414"/>
      <c r="AP50" s="414"/>
      <c r="AQ50" s="413"/>
      <c r="AR50" s="414"/>
      <c r="AS50" s="414"/>
      <c r="AT50" s="415"/>
      <c r="AU50" s="414"/>
      <c r="AV50" s="414"/>
      <c r="AW50" s="414"/>
      <c r="AX50" s="563"/>
    </row>
    <row r="51" spans="1:50" ht="20.100000000000001" customHeight="1" x14ac:dyDescent="0.15">
      <c r="A51" s="437"/>
      <c r="B51" s="434"/>
      <c r="C51" s="40"/>
      <c r="D51" s="38"/>
      <c r="E51" s="38"/>
      <c r="F51" s="39"/>
      <c r="G51" s="429"/>
      <c r="H51" s="429"/>
      <c r="I51" s="429"/>
      <c r="J51" s="479"/>
      <c r="K51" s="37"/>
      <c r="L51" s="38"/>
      <c r="M51" s="38"/>
      <c r="N51" s="39"/>
      <c r="O51" s="37"/>
      <c r="P51" s="38"/>
      <c r="Q51" s="38"/>
      <c r="R51" s="38"/>
      <c r="S51" s="37"/>
      <c r="T51" s="38"/>
      <c r="U51" s="38"/>
      <c r="V51" s="38"/>
      <c r="W51" s="37"/>
      <c r="X51" s="38"/>
      <c r="Y51" s="38"/>
      <c r="Z51" s="38"/>
      <c r="AA51" s="37"/>
      <c r="AB51" s="38"/>
      <c r="AC51" s="38"/>
      <c r="AD51" s="38"/>
      <c r="AE51" s="37"/>
      <c r="AF51" s="38"/>
      <c r="AG51" s="38"/>
      <c r="AH51" s="38"/>
      <c r="AI51" s="37"/>
      <c r="AJ51" s="38"/>
      <c r="AK51" s="38"/>
      <c r="AL51" s="38"/>
      <c r="AM51" s="37"/>
      <c r="AN51" s="38"/>
      <c r="AO51" s="38"/>
      <c r="AP51" s="38"/>
      <c r="AQ51" s="37"/>
      <c r="AR51" s="38"/>
      <c r="AS51" s="38"/>
      <c r="AT51" s="39"/>
      <c r="AU51" s="38"/>
      <c r="AV51" s="38"/>
      <c r="AW51" s="38"/>
      <c r="AX51" s="146"/>
    </row>
    <row r="52" spans="1:50" ht="13.5" customHeight="1" x14ac:dyDescent="0.15">
      <c r="A52" s="431">
        <v>14</v>
      </c>
      <c r="B52" s="434" t="str">
        <f>IF(組み分け!B23="","",組み分け!B23)</f>
        <v>アクアJFC愛西</v>
      </c>
      <c r="C52" s="436"/>
      <c r="D52" s="417"/>
      <c r="E52" s="417"/>
      <c r="F52" s="418"/>
      <c r="G52" s="481"/>
      <c r="H52" s="481"/>
      <c r="I52" s="481"/>
      <c r="J52" s="482"/>
      <c r="K52" s="423"/>
      <c r="L52" s="423"/>
      <c r="M52" s="423"/>
      <c r="N52" s="424"/>
      <c r="O52" s="416"/>
      <c r="P52" s="417"/>
      <c r="Q52" s="417"/>
      <c r="R52" s="418"/>
      <c r="S52" s="416"/>
      <c r="T52" s="417"/>
      <c r="U52" s="417"/>
      <c r="V52" s="418"/>
      <c r="W52" s="416"/>
      <c r="X52" s="417"/>
      <c r="Y52" s="417"/>
      <c r="Z52" s="418"/>
      <c r="AA52" s="416"/>
      <c r="AB52" s="417"/>
      <c r="AC52" s="417"/>
      <c r="AD52" s="418"/>
      <c r="AE52" s="416"/>
      <c r="AF52" s="417"/>
      <c r="AG52" s="417"/>
      <c r="AH52" s="418"/>
      <c r="AI52" s="416"/>
      <c r="AJ52" s="417"/>
      <c r="AK52" s="417"/>
      <c r="AL52" s="417"/>
      <c r="AM52" s="416"/>
      <c r="AN52" s="417"/>
      <c r="AO52" s="417"/>
      <c r="AP52" s="417"/>
      <c r="AQ52" s="416"/>
      <c r="AR52" s="417"/>
      <c r="AS52" s="417"/>
      <c r="AT52" s="418"/>
      <c r="AU52" s="417"/>
      <c r="AV52" s="417"/>
      <c r="AW52" s="417"/>
      <c r="AX52" s="562"/>
    </row>
    <row r="53" spans="1:50" ht="13.5" customHeight="1" x14ac:dyDescent="0.15">
      <c r="A53" s="432"/>
      <c r="B53" s="434"/>
      <c r="C53" s="430"/>
      <c r="D53" s="414"/>
      <c r="E53" s="414"/>
      <c r="F53" s="415"/>
      <c r="G53" s="453"/>
      <c r="H53" s="453"/>
      <c r="I53" s="453"/>
      <c r="J53" s="454"/>
      <c r="K53" s="423"/>
      <c r="L53" s="423"/>
      <c r="M53" s="423"/>
      <c r="N53" s="424"/>
      <c r="O53" s="413"/>
      <c r="P53" s="414"/>
      <c r="Q53" s="414"/>
      <c r="R53" s="415"/>
      <c r="S53" s="413"/>
      <c r="T53" s="414"/>
      <c r="U53" s="414"/>
      <c r="V53" s="415"/>
      <c r="W53" s="413"/>
      <c r="X53" s="414"/>
      <c r="Y53" s="414"/>
      <c r="Z53" s="415"/>
      <c r="AA53" s="413"/>
      <c r="AB53" s="414"/>
      <c r="AC53" s="414"/>
      <c r="AD53" s="415"/>
      <c r="AE53" s="413"/>
      <c r="AF53" s="414"/>
      <c r="AG53" s="414"/>
      <c r="AH53" s="415"/>
      <c r="AI53" s="413"/>
      <c r="AJ53" s="414"/>
      <c r="AK53" s="414"/>
      <c r="AL53" s="414"/>
      <c r="AM53" s="413"/>
      <c r="AN53" s="414"/>
      <c r="AO53" s="414"/>
      <c r="AP53" s="414"/>
      <c r="AQ53" s="413"/>
      <c r="AR53" s="414"/>
      <c r="AS53" s="414"/>
      <c r="AT53" s="415"/>
      <c r="AU53" s="414"/>
      <c r="AV53" s="414"/>
      <c r="AW53" s="414"/>
      <c r="AX53" s="563"/>
    </row>
    <row r="54" spans="1:50" ht="20.100000000000001" customHeight="1" x14ac:dyDescent="0.15">
      <c r="A54" s="437"/>
      <c r="B54" s="434"/>
      <c r="C54" s="40"/>
      <c r="D54" s="38"/>
      <c r="E54" s="38"/>
      <c r="F54" s="38"/>
      <c r="G54" s="37"/>
      <c r="H54" s="38"/>
      <c r="I54" s="38"/>
      <c r="J54" s="39"/>
      <c r="K54" s="429"/>
      <c r="L54" s="429"/>
      <c r="M54" s="429"/>
      <c r="N54" s="479"/>
      <c r="O54" s="37"/>
      <c r="P54" s="38"/>
      <c r="Q54" s="38"/>
      <c r="R54" s="38"/>
      <c r="S54" s="37"/>
      <c r="T54" s="38"/>
      <c r="U54" s="38"/>
      <c r="V54" s="38"/>
      <c r="W54" s="37"/>
      <c r="X54" s="38"/>
      <c r="Y54" s="38"/>
      <c r="Z54" s="38"/>
      <c r="AA54" s="37"/>
      <c r="AB54" s="38"/>
      <c r="AC54" s="38"/>
      <c r="AD54" s="38"/>
      <c r="AE54" s="37"/>
      <c r="AF54" s="38"/>
      <c r="AG54" s="38"/>
      <c r="AH54" s="38"/>
      <c r="AI54" s="37"/>
      <c r="AJ54" s="38"/>
      <c r="AK54" s="38"/>
      <c r="AL54" s="38"/>
      <c r="AM54" s="37"/>
      <c r="AN54" s="38"/>
      <c r="AO54" s="38"/>
      <c r="AP54" s="38"/>
      <c r="AQ54" s="37"/>
      <c r="AR54" s="38"/>
      <c r="AS54" s="38"/>
      <c r="AT54" s="39"/>
      <c r="AU54" s="38"/>
      <c r="AV54" s="38"/>
      <c r="AW54" s="38"/>
      <c r="AX54" s="146"/>
    </row>
    <row r="55" spans="1:50" ht="13.5" customHeight="1" x14ac:dyDescent="0.15">
      <c r="A55" s="431">
        <v>15</v>
      </c>
      <c r="B55" s="434" t="str">
        <f>IF(組み分け!B24="","",組み分け!B24)</f>
        <v>岩倉ＦＣフォルテ</v>
      </c>
      <c r="C55" s="436"/>
      <c r="D55" s="417"/>
      <c r="E55" s="417"/>
      <c r="F55" s="418"/>
      <c r="G55" s="416"/>
      <c r="H55" s="417"/>
      <c r="I55" s="417"/>
      <c r="J55" s="417"/>
      <c r="K55" s="416"/>
      <c r="L55" s="417"/>
      <c r="M55" s="417"/>
      <c r="N55" s="418"/>
      <c r="O55" s="423"/>
      <c r="P55" s="423"/>
      <c r="Q55" s="423"/>
      <c r="R55" s="424"/>
      <c r="S55" s="416"/>
      <c r="T55" s="417"/>
      <c r="U55" s="417"/>
      <c r="V55" s="417"/>
      <c r="W55" s="416"/>
      <c r="X55" s="417"/>
      <c r="Y55" s="417"/>
      <c r="Z55" s="417"/>
      <c r="AA55" s="416"/>
      <c r="AB55" s="417"/>
      <c r="AC55" s="417"/>
      <c r="AD55" s="417"/>
      <c r="AE55" s="416"/>
      <c r="AF55" s="417"/>
      <c r="AG55" s="417"/>
      <c r="AH55" s="417"/>
      <c r="AI55" s="416"/>
      <c r="AJ55" s="417"/>
      <c r="AK55" s="417"/>
      <c r="AL55" s="417"/>
      <c r="AM55" s="416"/>
      <c r="AN55" s="417"/>
      <c r="AO55" s="417"/>
      <c r="AP55" s="417"/>
      <c r="AQ55" s="416"/>
      <c r="AR55" s="417"/>
      <c r="AS55" s="417"/>
      <c r="AT55" s="418"/>
      <c r="AU55" s="417"/>
      <c r="AV55" s="417"/>
      <c r="AW55" s="417"/>
      <c r="AX55" s="562"/>
    </row>
    <row r="56" spans="1:50" ht="13.5" customHeight="1" x14ac:dyDescent="0.15">
      <c r="A56" s="432"/>
      <c r="B56" s="434"/>
      <c r="C56" s="430"/>
      <c r="D56" s="414"/>
      <c r="E56" s="414"/>
      <c r="F56" s="415"/>
      <c r="G56" s="413"/>
      <c r="H56" s="414"/>
      <c r="I56" s="414"/>
      <c r="J56" s="414"/>
      <c r="K56" s="413"/>
      <c r="L56" s="414"/>
      <c r="M56" s="414"/>
      <c r="N56" s="415"/>
      <c r="O56" s="423"/>
      <c r="P56" s="423"/>
      <c r="Q56" s="423"/>
      <c r="R56" s="424"/>
      <c r="S56" s="413"/>
      <c r="T56" s="414"/>
      <c r="U56" s="414"/>
      <c r="V56" s="414"/>
      <c r="W56" s="413"/>
      <c r="X56" s="414"/>
      <c r="Y56" s="414"/>
      <c r="Z56" s="414"/>
      <c r="AA56" s="413"/>
      <c r="AB56" s="414"/>
      <c r="AC56" s="414"/>
      <c r="AD56" s="414"/>
      <c r="AE56" s="413"/>
      <c r="AF56" s="414"/>
      <c r="AG56" s="414"/>
      <c r="AH56" s="414"/>
      <c r="AI56" s="413"/>
      <c r="AJ56" s="414"/>
      <c r="AK56" s="414"/>
      <c r="AL56" s="414"/>
      <c r="AM56" s="413"/>
      <c r="AN56" s="414"/>
      <c r="AO56" s="414"/>
      <c r="AP56" s="414"/>
      <c r="AQ56" s="413"/>
      <c r="AR56" s="414"/>
      <c r="AS56" s="414"/>
      <c r="AT56" s="415"/>
      <c r="AU56" s="414"/>
      <c r="AV56" s="414"/>
      <c r="AW56" s="414"/>
      <c r="AX56" s="563"/>
    </row>
    <row r="57" spans="1:50" ht="20.100000000000001" customHeight="1" x14ac:dyDescent="0.15">
      <c r="A57" s="437"/>
      <c r="B57" s="434"/>
      <c r="C57" s="40"/>
      <c r="D57" s="38"/>
      <c r="E57" s="38"/>
      <c r="F57" s="38"/>
      <c r="G57" s="37"/>
      <c r="H57" s="38"/>
      <c r="I57" s="38"/>
      <c r="J57" s="38"/>
      <c r="K57" s="37"/>
      <c r="L57" s="38"/>
      <c r="M57" s="38"/>
      <c r="N57" s="39"/>
      <c r="O57" s="429"/>
      <c r="P57" s="429"/>
      <c r="Q57" s="429"/>
      <c r="R57" s="479"/>
      <c r="S57" s="37"/>
      <c r="T57" s="38"/>
      <c r="U57" s="38"/>
      <c r="V57" s="38"/>
      <c r="W57" s="37"/>
      <c r="X57" s="38"/>
      <c r="Y57" s="38"/>
      <c r="Z57" s="38"/>
      <c r="AA57" s="37"/>
      <c r="AB57" s="38"/>
      <c r="AC57" s="38"/>
      <c r="AD57" s="38"/>
      <c r="AE57" s="37"/>
      <c r="AF57" s="38"/>
      <c r="AG57" s="38"/>
      <c r="AH57" s="38"/>
      <c r="AI57" s="37"/>
      <c r="AJ57" s="38"/>
      <c r="AK57" s="38"/>
      <c r="AL57" s="38"/>
      <c r="AM57" s="37"/>
      <c r="AN57" s="38"/>
      <c r="AO57" s="38"/>
      <c r="AP57" s="38"/>
      <c r="AQ57" s="37"/>
      <c r="AR57" s="38"/>
      <c r="AS57" s="38"/>
      <c r="AT57" s="39"/>
      <c r="AU57" s="38"/>
      <c r="AV57" s="38"/>
      <c r="AW57" s="38"/>
      <c r="AX57" s="146"/>
    </row>
    <row r="58" spans="1:50" ht="13.5" customHeight="1" x14ac:dyDescent="0.15">
      <c r="A58" s="431">
        <v>16</v>
      </c>
      <c r="B58" s="434" t="str">
        <f>IF(組み分け!B25="","",組み分け!B25)</f>
        <v>ＡＩＳＡＩ　ＦＣ</v>
      </c>
      <c r="C58" s="436"/>
      <c r="D58" s="417"/>
      <c r="E58" s="417"/>
      <c r="F58" s="418"/>
      <c r="G58" s="416"/>
      <c r="H58" s="417"/>
      <c r="I58" s="417"/>
      <c r="J58" s="418"/>
      <c r="K58" s="416"/>
      <c r="L58" s="417"/>
      <c r="M58" s="417"/>
      <c r="N58" s="418"/>
      <c r="O58" s="417"/>
      <c r="P58" s="417"/>
      <c r="Q58" s="417"/>
      <c r="R58" s="417"/>
      <c r="S58" s="419"/>
      <c r="T58" s="420"/>
      <c r="U58" s="420"/>
      <c r="V58" s="421"/>
      <c r="W58" s="416"/>
      <c r="X58" s="417"/>
      <c r="Y58" s="417"/>
      <c r="Z58" s="418"/>
      <c r="AA58" s="416"/>
      <c r="AB58" s="417"/>
      <c r="AC58" s="417"/>
      <c r="AD58" s="418"/>
      <c r="AE58" s="416"/>
      <c r="AF58" s="417"/>
      <c r="AG58" s="417"/>
      <c r="AH58" s="418"/>
      <c r="AI58" s="416"/>
      <c r="AJ58" s="417"/>
      <c r="AK58" s="417"/>
      <c r="AL58" s="418"/>
      <c r="AM58" s="416"/>
      <c r="AN58" s="417"/>
      <c r="AO58" s="417"/>
      <c r="AP58" s="418"/>
      <c r="AQ58" s="416"/>
      <c r="AR58" s="417"/>
      <c r="AS58" s="417"/>
      <c r="AT58" s="418"/>
      <c r="AU58" s="417"/>
      <c r="AV58" s="417"/>
      <c r="AW58" s="417"/>
      <c r="AX58" s="562"/>
    </row>
    <row r="59" spans="1:50" ht="13.5" customHeight="1" x14ac:dyDescent="0.15">
      <c r="A59" s="432"/>
      <c r="B59" s="434"/>
      <c r="C59" s="430"/>
      <c r="D59" s="414"/>
      <c r="E59" s="414"/>
      <c r="F59" s="415"/>
      <c r="G59" s="413"/>
      <c r="H59" s="414"/>
      <c r="I59" s="414"/>
      <c r="J59" s="415"/>
      <c r="K59" s="413"/>
      <c r="L59" s="414"/>
      <c r="M59" s="414"/>
      <c r="N59" s="415"/>
      <c r="O59" s="414"/>
      <c r="P59" s="414"/>
      <c r="Q59" s="414"/>
      <c r="R59" s="414"/>
      <c r="S59" s="422"/>
      <c r="T59" s="423"/>
      <c r="U59" s="423"/>
      <c r="V59" s="424"/>
      <c r="W59" s="413"/>
      <c r="X59" s="414"/>
      <c r="Y59" s="414"/>
      <c r="Z59" s="415"/>
      <c r="AA59" s="413"/>
      <c r="AB59" s="414"/>
      <c r="AC59" s="414"/>
      <c r="AD59" s="415"/>
      <c r="AE59" s="413"/>
      <c r="AF59" s="414"/>
      <c r="AG59" s="414"/>
      <c r="AH59" s="415"/>
      <c r="AI59" s="413"/>
      <c r="AJ59" s="414"/>
      <c r="AK59" s="414"/>
      <c r="AL59" s="415"/>
      <c r="AM59" s="413"/>
      <c r="AN59" s="414"/>
      <c r="AO59" s="414"/>
      <c r="AP59" s="415"/>
      <c r="AQ59" s="413"/>
      <c r="AR59" s="414"/>
      <c r="AS59" s="414"/>
      <c r="AT59" s="415"/>
      <c r="AU59" s="414"/>
      <c r="AV59" s="414"/>
      <c r="AW59" s="414"/>
      <c r="AX59" s="563"/>
    </row>
    <row r="60" spans="1:50" ht="20.100000000000001" customHeight="1" x14ac:dyDescent="0.15">
      <c r="A60" s="437"/>
      <c r="B60" s="434"/>
      <c r="C60" s="40"/>
      <c r="D60" s="38"/>
      <c r="E60" s="38"/>
      <c r="F60" s="39"/>
      <c r="G60" s="38"/>
      <c r="H60" s="38"/>
      <c r="I60" s="38"/>
      <c r="J60" s="38"/>
      <c r="K60" s="37"/>
      <c r="L60" s="38"/>
      <c r="M60" s="38"/>
      <c r="N60" s="38"/>
      <c r="O60" s="37"/>
      <c r="P60" s="38"/>
      <c r="Q60" s="38"/>
      <c r="R60" s="38"/>
      <c r="S60" s="428"/>
      <c r="T60" s="429"/>
      <c r="U60" s="429"/>
      <c r="V60" s="479"/>
      <c r="W60" s="38"/>
      <c r="X60" s="38"/>
      <c r="Y60" s="38"/>
      <c r="Z60" s="38"/>
      <c r="AA60" s="37"/>
      <c r="AB60" s="38"/>
      <c r="AC60" s="38"/>
      <c r="AD60" s="38"/>
      <c r="AE60" s="37"/>
      <c r="AF60" s="38"/>
      <c r="AG60" s="38"/>
      <c r="AH60" s="38"/>
      <c r="AI60" s="37"/>
      <c r="AJ60" s="38"/>
      <c r="AK60" s="38"/>
      <c r="AL60" s="38"/>
      <c r="AM60" s="37"/>
      <c r="AN60" s="38"/>
      <c r="AO60" s="38"/>
      <c r="AP60" s="38"/>
      <c r="AQ60" s="37"/>
      <c r="AR60" s="38"/>
      <c r="AS60" s="38"/>
      <c r="AT60" s="39"/>
      <c r="AU60" s="38"/>
      <c r="AV60" s="38"/>
      <c r="AW60" s="38"/>
      <c r="AX60" s="146"/>
    </row>
    <row r="61" spans="1:50" ht="13.5" customHeight="1" x14ac:dyDescent="0.15">
      <c r="A61" s="431">
        <v>17</v>
      </c>
      <c r="B61" s="434" t="str">
        <f>IF(組み分け!B26="","",組み分け!B26)</f>
        <v>尾西ＳＳ</v>
      </c>
      <c r="C61" s="436"/>
      <c r="D61" s="417"/>
      <c r="E61" s="417"/>
      <c r="F61" s="418"/>
      <c r="G61" s="417"/>
      <c r="H61" s="417"/>
      <c r="I61" s="417"/>
      <c r="J61" s="418"/>
      <c r="K61" s="417"/>
      <c r="L61" s="417"/>
      <c r="M61" s="417"/>
      <c r="N61" s="418"/>
      <c r="O61" s="417"/>
      <c r="P61" s="417"/>
      <c r="Q61" s="417"/>
      <c r="R61" s="418"/>
      <c r="S61" s="417"/>
      <c r="T61" s="417"/>
      <c r="U61" s="417"/>
      <c r="V61" s="418"/>
      <c r="W61" s="419"/>
      <c r="X61" s="420"/>
      <c r="Y61" s="420"/>
      <c r="Z61" s="421"/>
      <c r="AA61" s="416"/>
      <c r="AB61" s="417"/>
      <c r="AC61" s="417"/>
      <c r="AD61" s="418"/>
      <c r="AE61" s="417"/>
      <c r="AF61" s="417"/>
      <c r="AG61" s="417"/>
      <c r="AH61" s="418"/>
      <c r="AI61" s="416"/>
      <c r="AJ61" s="417"/>
      <c r="AK61" s="417"/>
      <c r="AL61" s="417"/>
      <c r="AM61" s="416"/>
      <c r="AN61" s="417"/>
      <c r="AO61" s="417"/>
      <c r="AP61" s="417"/>
      <c r="AQ61" s="416"/>
      <c r="AR61" s="417"/>
      <c r="AS61" s="417"/>
      <c r="AT61" s="418"/>
      <c r="AU61" s="417"/>
      <c r="AV61" s="417"/>
      <c r="AW61" s="417"/>
      <c r="AX61" s="562"/>
    </row>
    <row r="62" spans="1:50" ht="13.5" customHeight="1" x14ac:dyDescent="0.15">
      <c r="A62" s="432"/>
      <c r="B62" s="434"/>
      <c r="C62" s="430"/>
      <c r="D62" s="414"/>
      <c r="E62" s="414"/>
      <c r="F62" s="415"/>
      <c r="G62" s="414"/>
      <c r="H62" s="414"/>
      <c r="I62" s="414"/>
      <c r="J62" s="415"/>
      <c r="K62" s="414"/>
      <c r="L62" s="414"/>
      <c r="M62" s="414"/>
      <c r="N62" s="415"/>
      <c r="O62" s="414"/>
      <c r="P62" s="414"/>
      <c r="Q62" s="414"/>
      <c r="R62" s="415"/>
      <c r="S62" s="414"/>
      <c r="T62" s="414"/>
      <c r="U62" s="414"/>
      <c r="V62" s="415"/>
      <c r="W62" s="422"/>
      <c r="X62" s="423"/>
      <c r="Y62" s="423"/>
      <c r="Z62" s="424"/>
      <c r="AA62" s="413"/>
      <c r="AB62" s="414"/>
      <c r="AC62" s="414"/>
      <c r="AD62" s="415"/>
      <c r="AE62" s="414"/>
      <c r="AF62" s="414"/>
      <c r="AG62" s="414"/>
      <c r="AH62" s="415"/>
      <c r="AI62" s="413"/>
      <c r="AJ62" s="414"/>
      <c r="AK62" s="414"/>
      <c r="AL62" s="414"/>
      <c r="AM62" s="413"/>
      <c r="AN62" s="414"/>
      <c r="AO62" s="414"/>
      <c r="AP62" s="414"/>
      <c r="AQ62" s="413"/>
      <c r="AR62" s="414"/>
      <c r="AS62" s="414"/>
      <c r="AT62" s="415"/>
      <c r="AU62" s="414"/>
      <c r="AV62" s="414"/>
      <c r="AW62" s="414"/>
      <c r="AX62" s="563"/>
    </row>
    <row r="63" spans="1:50" ht="20.100000000000001" customHeight="1" x14ac:dyDescent="0.15">
      <c r="A63" s="437"/>
      <c r="B63" s="434"/>
      <c r="C63" s="40"/>
      <c r="D63" s="38"/>
      <c r="E63" s="38"/>
      <c r="F63" s="38"/>
      <c r="G63" s="37"/>
      <c r="H63" s="38"/>
      <c r="I63" s="38"/>
      <c r="J63" s="38"/>
      <c r="K63" s="37"/>
      <c r="L63" s="38"/>
      <c r="M63" s="38"/>
      <c r="N63" s="38"/>
      <c r="O63" s="37"/>
      <c r="P63" s="38"/>
      <c r="Q63" s="38"/>
      <c r="R63" s="38"/>
      <c r="S63" s="37"/>
      <c r="T63" s="38"/>
      <c r="U63" s="38"/>
      <c r="V63" s="38"/>
      <c r="W63" s="428"/>
      <c r="X63" s="429"/>
      <c r="Y63" s="429"/>
      <c r="Z63" s="479"/>
      <c r="AA63" s="37"/>
      <c r="AB63" s="38"/>
      <c r="AC63" s="38"/>
      <c r="AD63" s="38"/>
      <c r="AE63" s="37"/>
      <c r="AF63" s="38"/>
      <c r="AG63" s="38"/>
      <c r="AH63" s="38"/>
      <c r="AI63" s="37"/>
      <c r="AJ63" s="38"/>
      <c r="AK63" s="38"/>
      <c r="AL63" s="38"/>
      <c r="AM63" s="37"/>
      <c r="AN63" s="38"/>
      <c r="AO63" s="38"/>
      <c r="AP63" s="38"/>
      <c r="AQ63" s="37"/>
      <c r="AR63" s="38"/>
      <c r="AS63" s="38"/>
      <c r="AT63" s="39"/>
      <c r="AU63" s="38"/>
      <c r="AV63" s="38"/>
      <c r="AW63" s="38"/>
      <c r="AX63" s="146"/>
    </row>
    <row r="64" spans="1:50" ht="13.5" customHeight="1" x14ac:dyDescent="0.15">
      <c r="A64" s="431">
        <v>18</v>
      </c>
      <c r="B64" s="434" t="str">
        <f>IF(組み分け!B27="","",組み分け!B27)</f>
        <v>木曽川ＳＳＳ</v>
      </c>
      <c r="C64" s="436"/>
      <c r="D64" s="417"/>
      <c r="E64" s="417"/>
      <c r="F64" s="418"/>
      <c r="G64" s="416"/>
      <c r="H64" s="417"/>
      <c r="I64" s="417"/>
      <c r="J64" s="418"/>
      <c r="K64" s="416"/>
      <c r="L64" s="417"/>
      <c r="M64" s="417"/>
      <c r="N64" s="418"/>
      <c r="O64" s="416"/>
      <c r="P64" s="417"/>
      <c r="Q64" s="417"/>
      <c r="R64" s="418"/>
      <c r="S64" s="416"/>
      <c r="T64" s="417"/>
      <c r="U64" s="417"/>
      <c r="V64" s="418"/>
      <c r="W64" s="416"/>
      <c r="X64" s="417"/>
      <c r="Y64" s="417"/>
      <c r="Z64" s="418"/>
      <c r="AA64" s="419"/>
      <c r="AB64" s="420"/>
      <c r="AC64" s="420"/>
      <c r="AD64" s="421"/>
      <c r="AE64" s="416"/>
      <c r="AF64" s="417"/>
      <c r="AG64" s="417"/>
      <c r="AH64" s="418"/>
      <c r="AI64" s="416"/>
      <c r="AJ64" s="417"/>
      <c r="AK64" s="417"/>
      <c r="AL64" s="417"/>
      <c r="AM64" s="416"/>
      <c r="AN64" s="417"/>
      <c r="AO64" s="417"/>
      <c r="AP64" s="417"/>
      <c r="AQ64" s="416"/>
      <c r="AR64" s="417"/>
      <c r="AS64" s="417"/>
      <c r="AT64" s="418"/>
      <c r="AU64" s="417"/>
      <c r="AV64" s="417"/>
      <c r="AW64" s="417"/>
      <c r="AX64" s="562"/>
    </row>
    <row r="65" spans="1:50" ht="13.5" customHeight="1" x14ac:dyDescent="0.15">
      <c r="A65" s="432"/>
      <c r="B65" s="434"/>
      <c r="C65" s="430"/>
      <c r="D65" s="414"/>
      <c r="E65" s="414"/>
      <c r="F65" s="415"/>
      <c r="G65" s="413"/>
      <c r="H65" s="414"/>
      <c r="I65" s="414"/>
      <c r="J65" s="415"/>
      <c r="K65" s="413"/>
      <c r="L65" s="414"/>
      <c r="M65" s="414"/>
      <c r="N65" s="415"/>
      <c r="O65" s="413"/>
      <c r="P65" s="414"/>
      <c r="Q65" s="414"/>
      <c r="R65" s="415"/>
      <c r="S65" s="413"/>
      <c r="T65" s="414"/>
      <c r="U65" s="414"/>
      <c r="V65" s="415"/>
      <c r="W65" s="413"/>
      <c r="X65" s="414"/>
      <c r="Y65" s="414"/>
      <c r="Z65" s="415"/>
      <c r="AA65" s="422"/>
      <c r="AB65" s="423"/>
      <c r="AC65" s="423"/>
      <c r="AD65" s="424"/>
      <c r="AE65" s="413"/>
      <c r="AF65" s="414"/>
      <c r="AG65" s="414"/>
      <c r="AH65" s="415"/>
      <c r="AI65" s="413"/>
      <c r="AJ65" s="414"/>
      <c r="AK65" s="414"/>
      <c r="AL65" s="414"/>
      <c r="AM65" s="413"/>
      <c r="AN65" s="414"/>
      <c r="AO65" s="414"/>
      <c r="AP65" s="414"/>
      <c r="AQ65" s="413"/>
      <c r="AR65" s="414"/>
      <c r="AS65" s="414"/>
      <c r="AT65" s="415"/>
      <c r="AU65" s="414"/>
      <c r="AV65" s="414"/>
      <c r="AW65" s="414"/>
      <c r="AX65" s="563"/>
    </row>
    <row r="66" spans="1:50" ht="20.100000000000001" customHeight="1" x14ac:dyDescent="0.15">
      <c r="A66" s="437"/>
      <c r="B66" s="434"/>
      <c r="C66" s="40"/>
      <c r="D66" s="38"/>
      <c r="E66" s="38"/>
      <c r="F66" s="38"/>
      <c r="G66" s="37"/>
      <c r="H66" s="38"/>
      <c r="I66" s="38"/>
      <c r="J66" s="38"/>
      <c r="K66" s="37"/>
      <c r="L66" s="38"/>
      <c r="M66" s="38"/>
      <c r="N66" s="38"/>
      <c r="O66" s="37"/>
      <c r="P66" s="38"/>
      <c r="Q66" s="38"/>
      <c r="R66" s="38"/>
      <c r="S66" s="37"/>
      <c r="T66" s="38"/>
      <c r="U66" s="38"/>
      <c r="V66" s="38"/>
      <c r="W66" s="37"/>
      <c r="X66" s="38"/>
      <c r="Y66" s="38"/>
      <c r="Z66" s="38"/>
      <c r="AA66" s="428"/>
      <c r="AB66" s="429"/>
      <c r="AC66" s="429"/>
      <c r="AD66" s="479"/>
      <c r="AE66" s="37"/>
      <c r="AF66" s="38"/>
      <c r="AG66" s="38"/>
      <c r="AH66" s="38"/>
      <c r="AI66" s="37"/>
      <c r="AJ66" s="38"/>
      <c r="AK66" s="38"/>
      <c r="AL66" s="38"/>
      <c r="AM66" s="37"/>
      <c r="AN66" s="38"/>
      <c r="AO66" s="38"/>
      <c r="AP66" s="38"/>
      <c r="AQ66" s="37"/>
      <c r="AR66" s="38"/>
      <c r="AS66" s="38"/>
      <c r="AT66" s="39"/>
      <c r="AU66" s="38"/>
      <c r="AV66" s="38"/>
      <c r="AW66" s="38"/>
      <c r="AX66" s="146"/>
    </row>
    <row r="67" spans="1:50" ht="13.5" customHeight="1" x14ac:dyDescent="0.15">
      <c r="A67" s="431">
        <v>19</v>
      </c>
      <c r="B67" s="434" t="str">
        <f>IF(組み分け!B28="","",組み分け!B28)</f>
        <v>FC golazo gol 一宮　B</v>
      </c>
      <c r="C67" s="436"/>
      <c r="D67" s="417"/>
      <c r="E67" s="417"/>
      <c r="F67" s="418"/>
      <c r="G67" s="416"/>
      <c r="H67" s="417"/>
      <c r="I67" s="417"/>
      <c r="J67" s="418"/>
      <c r="K67" s="416"/>
      <c r="L67" s="417"/>
      <c r="M67" s="417"/>
      <c r="N67" s="418"/>
      <c r="O67" s="416"/>
      <c r="P67" s="417"/>
      <c r="Q67" s="417"/>
      <c r="R67" s="418"/>
      <c r="S67" s="416"/>
      <c r="T67" s="417"/>
      <c r="U67" s="417"/>
      <c r="V67" s="418"/>
      <c r="W67" s="416"/>
      <c r="X67" s="417"/>
      <c r="Y67" s="417"/>
      <c r="Z67" s="418"/>
      <c r="AA67" s="416"/>
      <c r="AB67" s="417"/>
      <c r="AC67" s="417"/>
      <c r="AD67" s="418"/>
      <c r="AE67" s="419"/>
      <c r="AF67" s="420"/>
      <c r="AG67" s="420"/>
      <c r="AH67" s="421"/>
      <c r="AI67" s="416"/>
      <c r="AJ67" s="417"/>
      <c r="AK67" s="417"/>
      <c r="AL67" s="417"/>
      <c r="AM67" s="416"/>
      <c r="AN67" s="417"/>
      <c r="AO67" s="417"/>
      <c r="AP67" s="417"/>
      <c r="AQ67" s="416"/>
      <c r="AR67" s="417"/>
      <c r="AS67" s="417"/>
      <c r="AT67" s="418"/>
      <c r="AU67" s="417"/>
      <c r="AV67" s="417"/>
      <c r="AW67" s="417"/>
      <c r="AX67" s="562"/>
    </row>
    <row r="68" spans="1:50" ht="13.5" customHeight="1" x14ac:dyDescent="0.15">
      <c r="A68" s="432"/>
      <c r="B68" s="434"/>
      <c r="C68" s="430"/>
      <c r="D68" s="414"/>
      <c r="E68" s="414"/>
      <c r="F68" s="415"/>
      <c r="G68" s="413"/>
      <c r="H68" s="414"/>
      <c r="I68" s="414"/>
      <c r="J68" s="415"/>
      <c r="K68" s="413"/>
      <c r="L68" s="414"/>
      <c r="M68" s="414"/>
      <c r="N68" s="415"/>
      <c r="O68" s="413"/>
      <c r="P68" s="414"/>
      <c r="Q68" s="414"/>
      <c r="R68" s="415"/>
      <c r="S68" s="413"/>
      <c r="T68" s="414"/>
      <c r="U68" s="414"/>
      <c r="V68" s="415"/>
      <c r="W68" s="413"/>
      <c r="X68" s="414"/>
      <c r="Y68" s="414"/>
      <c r="Z68" s="415"/>
      <c r="AA68" s="413"/>
      <c r="AB68" s="414"/>
      <c r="AC68" s="414"/>
      <c r="AD68" s="415"/>
      <c r="AE68" s="422"/>
      <c r="AF68" s="423"/>
      <c r="AG68" s="423"/>
      <c r="AH68" s="424"/>
      <c r="AI68" s="413"/>
      <c r="AJ68" s="414"/>
      <c r="AK68" s="414"/>
      <c r="AL68" s="414"/>
      <c r="AM68" s="413"/>
      <c r="AN68" s="414"/>
      <c r="AO68" s="414"/>
      <c r="AP68" s="414"/>
      <c r="AQ68" s="413"/>
      <c r="AR68" s="414"/>
      <c r="AS68" s="414"/>
      <c r="AT68" s="415"/>
      <c r="AU68" s="414"/>
      <c r="AV68" s="414"/>
      <c r="AW68" s="414"/>
      <c r="AX68" s="563"/>
    </row>
    <row r="69" spans="1:50" ht="20.100000000000001" customHeight="1" x14ac:dyDescent="0.15">
      <c r="A69" s="437"/>
      <c r="B69" s="434"/>
      <c r="C69" s="40"/>
      <c r="D69" s="38"/>
      <c r="E69" s="38"/>
      <c r="F69" s="38"/>
      <c r="G69" s="37"/>
      <c r="H69" s="38"/>
      <c r="I69" s="38"/>
      <c r="J69" s="38"/>
      <c r="K69" s="37"/>
      <c r="L69" s="38"/>
      <c r="M69" s="38"/>
      <c r="N69" s="38"/>
      <c r="O69" s="37"/>
      <c r="P69" s="38"/>
      <c r="Q69" s="38"/>
      <c r="R69" s="38"/>
      <c r="S69" s="37"/>
      <c r="T69" s="38"/>
      <c r="U69" s="38"/>
      <c r="V69" s="38"/>
      <c r="W69" s="37"/>
      <c r="X69" s="38"/>
      <c r="Y69" s="38"/>
      <c r="Z69" s="38"/>
      <c r="AA69" s="37"/>
      <c r="AB69" s="38"/>
      <c r="AC69" s="38"/>
      <c r="AD69" s="38"/>
      <c r="AE69" s="428"/>
      <c r="AF69" s="429"/>
      <c r="AG69" s="429"/>
      <c r="AH69" s="479"/>
      <c r="AI69" s="37"/>
      <c r="AJ69" s="38"/>
      <c r="AK69" s="38"/>
      <c r="AL69" s="38"/>
      <c r="AM69" s="37"/>
      <c r="AN69" s="38"/>
      <c r="AO69" s="38"/>
      <c r="AP69" s="38"/>
      <c r="AQ69" s="37"/>
      <c r="AR69" s="38"/>
      <c r="AS69" s="38"/>
      <c r="AT69" s="39"/>
      <c r="AU69" s="38"/>
      <c r="AV69" s="38"/>
      <c r="AW69" s="38"/>
      <c r="AX69" s="146"/>
    </row>
    <row r="70" spans="1:50" ht="13.5" customHeight="1" x14ac:dyDescent="0.15">
      <c r="A70" s="431">
        <v>20</v>
      </c>
      <c r="B70" s="434" t="str">
        <f>IF(組み分け!B29="","",組み分け!B29)</f>
        <v>祖父江少年SC</v>
      </c>
      <c r="C70" s="436"/>
      <c r="D70" s="417"/>
      <c r="E70" s="417"/>
      <c r="F70" s="418"/>
      <c r="G70" s="416"/>
      <c r="H70" s="417"/>
      <c r="I70" s="417"/>
      <c r="J70" s="418"/>
      <c r="K70" s="416"/>
      <c r="L70" s="417"/>
      <c r="M70" s="417"/>
      <c r="N70" s="418"/>
      <c r="O70" s="416"/>
      <c r="P70" s="417"/>
      <c r="Q70" s="417"/>
      <c r="R70" s="418"/>
      <c r="S70" s="416"/>
      <c r="T70" s="417"/>
      <c r="U70" s="417"/>
      <c r="V70" s="418"/>
      <c r="W70" s="416"/>
      <c r="X70" s="417"/>
      <c r="Y70" s="417"/>
      <c r="Z70" s="418"/>
      <c r="AA70" s="416"/>
      <c r="AB70" s="417"/>
      <c r="AC70" s="417"/>
      <c r="AD70" s="418"/>
      <c r="AE70" s="416"/>
      <c r="AF70" s="417"/>
      <c r="AG70" s="417"/>
      <c r="AH70" s="418"/>
      <c r="AI70" s="419"/>
      <c r="AJ70" s="420"/>
      <c r="AK70" s="420"/>
      <c r="AL70" s="420"/>
      <c r="AM70" s="416"/>
      <c r="AN70" s="417"/>
      <c r="AO70" s="417"/>
      <c r="AP70" s="418"/>
      <c r="AQ70" s="416"/>
      <c r="AR70" s="417"/>
      <c r="AS70" s="417"/>
      <c r="AT70" s="418"/>
      <c r="AU70" s="417"/>
      <c r="AV70" s="417"/>
      <c r="AW70" s="417"/>
      <c r="AX70" s="562"/>
    </row>
    <row r="71" spans="1:50" ht="13.5" customHeight="1" x14ac:dyDescent="0.15">
      <c r="A71" s="432"/>
      <c r="B71" s="434"/>
      <c r="C71" s="430"/>
      <c r="D71" s="414"/>
      <c r="E71" s="414"/>
      <c r="F71" s="415"/>
      <c r="G71" s="413"/>
      <c r="H71" s="414"/>
      <c r="I71" s="414"/>
      <c r="J71" s="415"/>
      <c r="K71" s="413"/>
      <c r="L71" s="414"/>
      <c r="M71" s="414"/>
      <c r="N71" s="415"/>
      <c r="O71" s="413"/>
      <c r="P71" s="414"/>
      <c r="Q71" s="414"/>
      <c r="R71" s="415"/>
      <c r="S71" s="413"/>
      <c r="T71" s="414"/>
      <c r="U71" s="414"/>
      <c r="V71" s="415"/>
      <c r="W71" s="413"/>
      <c r="X71" s="414"/>
      <c r="Y71" s="414"/>
      <c r="Z71" s="415"/>
      <c r="AA71" s="413"/>
      <c r="AB71" s="414"/>
      <c r="AC71" s="414"/>
      <c r="AD71" s="415"/>
      <c r="AE71" s="413"/>
      <c r="AF71" s="414"/>
      <c r="AG71" s="414"/>
      <c r="AH71" s="415"/>
      <c r="AI71" s="422"/>
      <c r="AJ71" s="423"/>
      <c r="AK71" s="423"/>
      <c r="AL71" s="423"/>
      <c r="AM71" s="413"/>
      <c r="AN71" s="414"/>
      <c r="AO71" s="414"/>
      <c r="AP71" s="415"/>
      <c r="AQ71" s="413"/>
      <c r="AR71" s="414"/>
      <c r="AS71" s="414"/>
      <c r="AT71" s="415"/>
      <c r="AU71" s="414"/>
      <c r="AV71" s="414"/>
      <c r="AW71" s="414"/>
      <c r="AX71" s="563"/>
    </row>
    <row r="72" spans="1:50" ht="20.100000000000001" customHeight="1" x14ac:dyDescent="0.15">
      <c r="A72" s="437"/>
      <c r="B72" s="434"/>
      <c r="C72" s="40"/>
      <c r="D72" s="38"/>
      <c r="E72" s="38"/>
      <c r="F72" s="38"/>
      <c r="G72" s="37"/>
      <c r="H72" s="38"/>
      <c r="I72" s="38"/>
      <c r="J72" s="38"/>
      <c r="K72" s="37"/>
      <c r="L72" s="38"/>
      <c r="M72" s="38"/>
      <c r="N72" s="38"/>
      <c r="O72" s="37"/>
      <c r="P72" s="38"/>
      <c r="Q72" s="38"/>
      <c r="R72" s="38"/>
      <c r="S72" s="37"/>
      <c r="T72" s="38"/>
      <c r="U72" s="38"/>
      <c r="V72" s="38"/>
      <c r="W72" s="37"/>
      <c r="X72" s="38"/>
      <c r="Y72" s="38"/>
      <c r="Z72" s="38"/>
      <c r="AA72" s="37"/>
      <c r="AB72" s="38"/>
      <c r="AC72" s="38"/>
      <c r="AD72" s="38"/>
      <c r="AE72" s="37"/>
      <c r="AF72" s="38"/>
      <c r="AG72" s="38"/>
      <c r="AH72" s="38"/>
      <c r="AI72" s="428"/>
      <c r="AJ72" s="429"/>
      <c r="AK72" s="429"/>
      <c r="AL72" s="429"/>
      <c r="AM72" s="37"/>
      <c r="AN72" s="38"/>
      <c r="AO72" s="38"/>
      <c r="AP72" s="38"/>
      <c r="AQ72" s="37"/>
      <c r="AR72" s="38"/>
      <c r="AS72" s="38"/>
      <c r="AT72" s="39"/>
      <c r="AU72" s="38"/>
      <c r="AV72" s="38"/>
      <c r="AW72" s="38"/>
      <c r="AX72" s="146"/>
    </row>
    <row r="73" spans="1:50" ht="13.5" customHeight="1" x14ac:dyDescent="0.15">
      <c r="A73" s="431">
        <v>21</v>
      </c>
      <c r="B73" s="434" t="str">
        <f>IF(組み分け!B30="","",組み分け!B30)</f>
        <v>七宝SSS</v>
      </c>
      <c r="C73" s="436"/>
      <c r="D73" s="417"/>
      <c r="E73" s="417"/>
      <c r="F73" s="418"/>
      <c r="G73" s="416"/>
      <c r="H73" s="417"/>
      <c r="I73" s="417"/>
      <c r="J73" s="418"/>
      <c r="K73" s="416"/>
      <c r="L73" s="417"/>
      <c r="M73" s="417"/>
      <c r="N73" s="418"/>
      <c r="O73" s="416"/>
      <c r="P73" s="417"/>
      <c r="Q73" s="417"/>
      <c r="R73" s="418"/>
      <c r="S73" s="416"/>
      <c r="T73" s="417"/>
      <c r="U73" s="417"/>
      <c r="V73" s="418"/>
      <c r="W73" s="416"/>
      <c r="X73" s="417"/>
      <c r="Y73" s="417"/>
      <c r="Z73" s="418"/>
      <c r="AA73" s="416"/>
      <c r="AB73" s="417"/>
      <c r="AC73" s="417"/>
      <c r="AD73" s="418"/>
      <c r="AE73" s="416"/>
      <c r="AF73" s="417"/>
      <c r="AG73" s="417"/>
      <c r="AH73" s="418"/>
      <c r="AI73" s="416"/>
      <c r="AJ73" s="417"/>
      <c r="AK73" s="417"/>
      <c r="AL73" s="418"/>
      <c r="AM73" s="419"/>
      <c r="AN73" s="420"/>
      <c r="AO73" s="420"/>
      <c r="AP73" s="420"/>
      <c r="AQ73" s="416"/>
      <c r="AR73" s="417"/>
      <c r="AS73" s="417"/>
      <c r="AT73" s="418"/>
      <c r="AU73" s="417"/>
      <c r="AV73" s="417"/>
      <c r="AW73" s="417"/>
      <c r="AX73" s="562"/>
    </row>
    <row r="74" spans="1:50" ht="13.5" customHeight="1" x14ac:dyDescent="0.15">
      <c r="A74" s="432"/>
      <c r="B74" s="434"/>
      <c r="C74" s="430"/>
      <c r="D74" s="414"/>
      <c r="E74" s="414"/>
      <c r="F74" s="415"/>
      <c r="G74" s="413"/>
      <c r="H74" s="414"/>
      <c r="I74" s="414"/>
      <c r="J74" s="415"/>
      <c r="K74" s="413"/>
      <c r="L74" s="414"/>
      <c r="M74" s="414"/>
      <c r="N74" s="415"/>
      <c r="O74" s="413"/>
      <c r="P74" s="414"/>
      <c r="Q74" s="414"/>
      <c r="R74" s="415"/>
      <c r="S74" s="413"/>
      <c r="T74" s="414"/>
      <c r="U74" s="414"/>
      <c r="V74" s="415"/>
      <c r="W74" s="413"/>
      <c r="X74" s="414"/>
      <c r="Y74" s="414"/>
      <c r="Z74" s="415"/>
      <c r="AA74" s="413"/>
      <c r="AB74" s="414"/>
      <c r="AC74" s="414"/>
      <c r="AD74" s="415"/>
      <c r="AE74" s="413"/>
      <c r="AF74" s="414"/>
      <c r="AG74" s="414"/>
      <c r="AH74" s="415"/>
      <c r="AI74" s="413"/>
      <c r="AJ74" s="414"/>
      <c r="AK74" s="414"/>
      <c r="AL74" s="415"/>
      <c r="AM74" s="422"/>
      <c r="AN74" s="423"/>
      <c r="AO74" s="423"/>
      <c r="AP74" s="423"/>
      <c r="AQ74" s="413"/>
      <c r="AR74" s="414"/>
      <c r="AS74" s="414"/>
      <c r="AT74" s="415"/>
      <c r="AU74" s="414"/>
      <c r="AV74" s="414"/>
      <c r="AW74" s="414"/>
      <c r="AX74" s="563"/>
    </row>
    <row r="75" spans="1:50" ht="20.100000000000001" customHeight="1" x14ac:dyDescent="0.15">
      <c r="A75" s="437"/>
      <c r="B75" s="434"/>
      <c r="C75" s="40"/>
      <c r="D75" s="38"/>
      <c r="E75" s="38"/>
      <c r="F75" s="38"/>
      <c r="G75" s="37"/>
      <c r="H75" s="38"/>
      <c r="I75" s="38"/>
      <c r="J75" s="38"/>
      <c r="K75" s="37"/>
      <c r="L75" s="38"/>
      <c r="M75" s="38"/>
      <c r="N75" s="38"/>
      <c r="O75" s="37"/>
      <c r="P75" s="38"/>
      <c r="Q75" s="38"/>
      <c r="R75" s="38"/>
      <c r="S75" s="37"/>
      <c r="T75" s="38"/>
      <c r="U75" s="38"/>
      <c r="V75" s="38"/>
      <c r="W75" s="37"/>
      <c r="X75" s="38"/>
      <c r="Y75" s="38"/>
      <c r="Z75" s="38"/>
      <c r="AA75" s="37"/>
      <c r="AB75" s="38"/>
      <c r="AC75" s="38"/>
      <c r="AD75" s="38"/>
      <c r="AE75" s="37"/>
      <c r="AF75" s="38"/>
      <c r="AG75" s="38"/>
      <c r="AH75" s="38"/>
      <c r="AI75" s="37"/>
      <c r="AJ75" s="38"/>
      <c r="AK75" s="38"/>
      <c r="AL75" s="38"/>
      <c r="AM75" s="428"/>
      <c r="AN75" s="429"/>
      <c r="AO75" s="429"/>
      <c r="AP75" s="429"/>
      <c r="AQ75" s="37"/>
      <c r="AR75" s="38"/>
      <c r="AS75" s="38"/>
      <c r="AT75" s="39"/>
      <c r="AU75" s="38"/>
      <c r="AV75" s="38"/>
      <c r="AW75" s="38"/>
      <c r="AX75" s="146"/>
    </row>
    <row r="76" spans="1:50" ht="13.5" customHeight="1" x14ac:dyDescent="0.15">
      <c r="A76" s="431">
        <v>22</v>
      </c>
      <c r="B76" s="434" t="str">
        <f>IF(組み分け!B31="","",組み分け!B31)</f>
        <v>扶桑FC</v>
      </c>
      <c r="C76" s="436"/>
      <c r="D76" s="417"/>
      <c r="E76" s="417"/>
      <c r="F76" s="418"/>
      <c r="G76" s="416"/>
      <c r="H76" s="417"/>
      <c r="I76" s="417"/>
      <c r="J76" s="418"/>
      <c r="K76" s="416"/>
      <c r="L76" s="417"/>
      <c r="M76" s="417"/>
      <c r="N76" s="418"/>
      <c r="O76" s="416"/>
      <c r="P76" s="417"/>
      <c r="Q76" s="417"/>
      <c r="R76" s="418"/>
      <c r="S76" s="416"/>
      <c r="T76" s="417"/>
      <c r="U76" s="417"/>
      <c r="V76" s="418"/>
      <c r="W76" s="416"/>
      <c r="X76" s="417"/>
      <c r="Y76" s="417"/>
      <c r="Z76" s="418"/>
      <c r="AA76" s="416"/>
      <c r="AB76" s="417"/>
      <c r="AC76" s="417"/>
      <c r="AD76" s="418"/>
      <c r="AE76" s="416"/>
      <c r="AF76" s="417"/>
      <c r="AG76" s="417"/>
      <c r="AH76" s="418"/>
      <c r="AI76" s="416"/>
      <c r="AJ76" s="417"/>
      <c r="AK76" s="417"/>
      <c r="AL76" s="418"/>
      <c r="AM76" s="416"/>
      <c r="AN76" s="417"/>
      <c r="AO76" s="417"/>
      <c r="AP76" s="418"/>
      <c r="AQ76" s="419"/>
      <c r="AR76" s="420"/>
      <c r="AS76" s="420"/>
      <c r="AT76" s="421"/>
      <c r="AU76" s="417"/>
      <c r="AV76" s="417"/>
      <c r="AW76" s="417"/>
      <c r="AX76" s="562"/>
    </row>
    <row r="77" spans="1:50" ht="13.5" customHeight="1" x14ac:dyDescent="0.15">
      <c r="A77" s="432"/>
      <c r="B77" s="434"/>
      <c r="C77" s="430"/>
      <c r="D77" s="414"/>
      <c r="E77" s="414"/>
      <c r="F77" s="415"/>
      <c r="G77" s="413"/>
      <c r="H77" s="414"/>
      <c r="I77" s="414"/>
      <c r="J77" s="415"/>
      <c r="K77" s="413"/>
      <c r="L77" s="414"/>
      <c r="M77" s="414"/>
      <c r="N77" s="415"/>
      <c r="O77" s="413"/>
      <c r="P77" s="414"/>
      <c r="Q77" s="414"/>
      <c r="R77" s="415"/>
      <c r="S77" s="413"/>
      <c r="T77" s="414"/>
      <c r="U77" s="414"/>
      <c r="V77" s="415"/>
      <c r="W77" s="413"/>
      <c r="X77" s="414"/>
      <c r="Y77" s="414"/>
      <c r="Z77" s="415"/>
      <c r="AA77" s="413"/>
      <c r="AB77" s="414"/>
      <c r="AC77" s="414"/>
      <c r="AD77" s="415"/>
      <c r="AE77" s="413"/>
      <c r="AF77" s="414"/>
      <c r="AG77" s="414"/>
      <c r="AH77" s="415"/>
      <c r="AI77" s="413"/>
      <c r="AJ77" s="414"/>
      <c r="AK77" s="414"/>
      <c r="AL77" s="415"/>
      <c r="AM77" s="413"/>
      <c r="AN77" s="414"/>
      <c r="AO77" s="414"/>
      <c r="AP77" s="415"/>
      <c r="AQ77" s="422"/>
      <c r="AR77" s="423"/>
      <c r="AS77" s="423"/>
      <c r="AT77" s="424"/>
      <c r="AU77" s="414"/>
      <c r="AV77" s="414"/>
      <c r="AW77" s="414"/>
      <c r="AX77" s="563"/>
    </row>
    <row r="78" spans="1:50" ht="20.100000000000001" customHeight="1" x14ac:dyDescent="0.15">
      <c r="A78" s="437"/>
      <c r="B78" s="434"/>
      <c r="C78" s="40"/>
      <c r="D78" s="38"/>
      <c r="E78" s="38"/>
      <c r="F78" s="38"/>
      <c r="G78" s="37"/>
      <c r="H78" s="38"/>
      <c r="I78" s="38"/>
      <c r="J78" s="38"/>
      <c r="K78" s="37"/>
      <c r="L78" s="38"/>
      <c r="M78" s="38"/>
      <c r="N78" s="38"/>
      <c r="O78" s="37"/>
      <c r="P78" s="38"/>
      <c r="Q78" s="38"/>
      <c r="R78" s="38"/>
      <c r="S78" s="37"/>
      <c r="T78" s="38"/>
      <c r="U78" s="38"/>
      <c r="V78" s="38"/>
      <c r="W78" s="37"/>
      <c r="X78" s="38"/>
      <c r="Y78" s="38"/>
      <c r="Z78" s="38"/>
      <c r="AA78" s="37"/>
      <c r="AB78" s="38"/>
      <c r="AC78" s="38"/>
      <c r="AD78" s="38"/>
      <c r="AE78" s="37"/>
      <c r="AF78" s="38"/>
      <c r="AG78" s="38"/>
      <c r="AH78" s="38"/>
      <c r="AI78" s="37"/>
      <c r="AJ78" s="38"/>
      <c r="AK78" s="38"/>
      <c r="AL78" s="38"/>
      <c r="AM78" s="37"/>
      <c r="AN78" s="38"/>
      <c r="AO78" s="38"/>
      <c r="AP78" s="38"/>
      <c r="AQ78" s="428"/>
      <c r="AR78" s="429"/>
      <c r="AS78" s="429"/>
      <c r="AT78" s="479"/>
      <c r="AU78" s="38"/>
      <c r="AV78" s="38"/>
      <c r="AW78" s="38"/>
      <c r="AX78" s="146"/>
    </row>
    <row r="79" spans="1:50" ht="13.5" customHeight="1" x14ac:dyDescent="0.15">
      <c r="A79" s="432">
        <v>23</v>
      </c>
      <c r="B79" s="564" t="str">
        <f>IF(組み分け!B32="","",組み分け!B32)</f>
        <v>丹陽FC/rabona一宮</v>
      </c>
      <c r="C79" s="430"/>
      <c r="D79" s="414"/>
      <c r="E79" s="414"/>
      <c r="F79" s="415"/>
      <c r="G79" s="413"/>
      <c r="H79" s="414"/>
      <c r="I79" s="414"/>
      <c r="J79" s="415"/>
      <c r="K79" s="413"/>
      <c r="L79" s="414"/>
      <c r="M79" s="414"/>
      <c r="N79" s="415"/>
      <c r="O79" s="413"/>
      <c r="P79" s="414"/>
      <c r="Q79" s="414"/>
      <c r="R79" s="415"/>
      <c r="S79" s="413"/>
      <c r="T79" s="414"/>
      <c r="U79" s="414"/>
      <c r="V79" s="415"/>
      <c r="W79" s="413"/>
      <c r="X79" s="414"/>
      <c r="Y79" s="414"/>
      <c r="Z79" s="415"/>
      <c r="AA79" s="413"/>
      <c r="AB79" s="414"/>
      <c r="AC79" s="414"/>
      <c r="AD79" s="415"/>
      <c r="AE79" s="413"/>
      <c r="AF79" s="414"/>
      <c r="AG79" s="414"/>
      <c r="AH79" s="415"/>
      <c r="AI79" s="413"/>
      <c r="AJ79" s="414"/>
      <c r="AK79" s="414"/>
      <c r="AL79" s="415"/>
      <c r="AM79" s="413"/>
      <c r="AN79" s="414"/>
      <c r="AO79" s="414"/>
      <c r="AP79" s="415"/>
      <c r="AQ79" s="413"/>
      <c r="AR79" s="414"/>
      <c r="AS79" s="414"/>
      <c r="AT79" s="415"/>
      <c r="AU79" s="423"/>
      <c r="AV79" s="423"/>
      <c r="AW79" s="423"/>
      <c r="AX79" s="565"/>
    </row>
    <row r="80" spans="1:50" ht="13.5" customHeight="1" x14ac:dyDescent="0.15">
      <c r="A80" s="432"/>
      <c r="B80" s="434"/>
      <c r="C80" s="430"/>
      <c r="D80" s="414"/>
      <c r="E80" s="414"/>
      <c r="F80" s="415"/>
      <c r="G80" s="413"/>
      <c r="H80" s="414"/>
      <c r="I80" s="414"/>
      <c r="J80" s="415"/>
      <c r="K80" s="413"/>
      <c r="L80" s="414"/>
      <c r="M80" s="414"/>
      <c r="N80" s="415"/>
      <c r="O80" s="413"/>
      <c r="P80" s="414"/>
      <c r="Q80" s="414"/>
      <c r="R80" s="415"/>
      <c r="S80" s="413"/>
      <c r="T80" s="414"/>
      <c r="U80" s="414"/>
      <c r="V80" s="415"/>
      <c r="W80" s="413"/>
      <c r="X80" s="414"/>
      <c r="Y80" s="414"/>
      <c r="Z80" s="415"/>
      <c r="AA80" s="413"/>
      <c r="AB80" s="414"/>
      <c r="AC80" s="414"/>
      <c r="AD80" s="415"/>
      <c r="AE80" s="413"/>
      <c r="AF80" s="414"/>
      <c r="AG80" s="414"/>
      <c r="AH80" s="415"/>
      <c r="AI80" s="413"/>
      <c r="AJ80" s="414"/>
      <c r="AK80" s="414"/>
      <c r="AL80" s="415"/>
      <c r="AM80" s="413"/>
      <c r="AN80" s="414"/>
      <c r="AO80" s="414"/>
      <c r="AP80" s="415"/>
      <c r="AQ80" s="413"/>
      <c r="AR80" s="414"/>
      <c r="AS80" s="414"/>
      <c r="AT80" s="415"/>
      <c r="AU80" s="423"/>
      <c r="AV80" s="423"/>
      <c r="AW80" s="423"/>
      <c r="AX80" s="565"/>
    </row>
    <row r="81" spans="1:50" ht="20.100000000000001" customHeight="1" thickBot="1" x14ac:dyDescent="0.2">
      <c r="A81" s="433"/>
      <c r="B81" s="435"/>
      <c r="C81" s="111"/>
      <c r="D81" s="76"/>
      <c r="E81" s="76"/>
      <c r="F81" s="76"/>
      <c r="G81" s="112"/>
      <c r="H81" s="76"/>
      <c r="I81" s="76"/>
      <c r="J81" s="76"/>
      <c r="K81" s="112"/>
      <c r="L81" s="76"/>
      <c r="M81" s="76"/>
      <c r="N81" s="76"/>
      <c r="O81" s="112"/>
      <c r="P81" s="76"/>
      <c r="Q81" s="76"/>
      <c r="R81" s="76"/>
      <c r="S81" s="112"/>
      <c r="T81" s="76"/>
      <c r="U81" s="76"/>
      <c r="V81" s="76"/>
      <c r="W81" s="112"/>
      <c r="X81" s="76"/>
      <c r="Y81" s="76"/>
      <c r="Z81" s="76"/>
      <c r="AA81" s="112"/>
      <c r="AB81" s="76"/>
      <c r="AC81" s="76"/>
      <c r="AD81" s="76"/>
      <c r="AE81" s="112"/>
      <c r="AF81" s="76"/>
      <c r="AG81" s="76"/>
      <c r="AH81" s="76"/>
      <c r="AI81" s="112"/>
      <c r="AJ81" s="76"/>
      <c r="AK81" s="76"/>
      <c r="AL81" s="76"/>
      <c r="AM81" s="112"/>
      <c r="AN81" s="76"/>
      <c r="AO81" s="76"/>
      <c r="AP81" s="76"/>
      <c r="AQ81" s="112"/>
      <c r="AR81" s="76"/>
      <c r="AS81" s="76"/>
      <c r="AT81" s="76"/>
      <c r="AU81" s="426"/>
      <c r="AV81" s="426"/>
      <c r="AW81" s="426"/>
      <c r="AX81" s="566"/>
    </row>
    <row r="82" spans="1:50" ht="14.25" x14ac:dyDescent="0.15">
      <c r="A82" s="28"/>
      <c r="B82" s="43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</row>
    <row r="86" spans="1:50" ht="24" x14ac:dyDescent="0.15">
      <c r="A86" s="492" t="s">
        <v>139</v>
      </c>
      <c r="B86" s="492"/>
      <c r="C86" s="492"/>
      <c r="D86" s="492"/>
      <c r="E86" s="492"/>
      <c r="F86" s="492"/>
      <c r="G86" s="492"/>
      <c r="H86" s="492"/>
      <c r="I86" s="492"/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2"/>
      <c r="AD86" s="492"/>
      <c r="AE86" s="492"/>
      <c r="AF86" s="492"/>
      <c r="AG86" s="492"/>
      <c r="AH86" s="492"/>
      <c r="AI86" s="492"/>
      <c r="AJ86" s="492"/>
      <c r="AK86" s="492"/>
      <c r="AL86" s="492"/>
      <c r="AM86" s="492"/>
      <c r="AN86" s="492"/>
      <c r="AO86" s="492"/>
      <c r="AP86" s="492"/>
      <c r="AQ86" s="110"/>
      <c r="AR86" s="110"/>
      <c r="AS86" s="110"/>
      <c r="AT86" s="110"/>
      <c r="AU86" s="110"/>
      <c r="AV86" s="110"/>
      <c r="AW86" s="110"/>
      <c r="AX86" s="110"/>
    </row>
    <row r="87" spans="1:50" x14ac:dyDescent="0.1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</row>
    <row r="88" spans="1:50" ht="21.75" thickBot="1" x14ac:dyDescent="0.2">
      <c r="A88" s="23"/>
      <c r="B88" s="41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</row>
    <row r="89" spans="1:50" ht="13.5" customHeight="1" x14ac:dyDescent="0.15">
      <c r="A89" s="493" t="s">
        <v>14</v>
      </c>
      <c r="B89" s="494"/>
      <c r="C89" s="25"/>
      <c r="D89" s="455">
        <f>IF(A91="","",A91)</f>
        <v>24</v>
      </c>
      <c r="E89" s="455"/>
      <c r="F89" s="26"/>
      <c r="G89" s="18"/>
      <c r="H89" s="455">
        <f>IF(A94="","",A94)</f>
        <v>25</v>
      </c>
      <c r="I89" s="455"/>
      <c r="J89" s="26"/>
      <c r="K89" s="18"/>
      <c r="L89" s="455">
        <f>IF(A97="","",A97)</f>
        <v>26</v>
      </c>
      <c r="M89" s="455"/>
      <c r="N89" s="26"/>
      <c r="O89" s="18"/>
      <c r="P89" s="455">
        <f>IF(A100="","",A100)</f>
        <v>27</v>
      </c>
      <c r="Q89" s="455"/>
      <c r="R89" s="26"/>
      <c r="S89" s="18"/>
      <c r="T89" s="455">
        <f>IF(A103="","",A103)</f>
        <v>28</v>
      </c>
      <c r="U89" s="455"/>
      <c r="V89" s="26"/>
      <c r="W89" s="18"/>
      <c r="X89" s="455">
        <f>IF(A106="","",A106)</f>
        <v>29</v>
      </c>
      <c r="Y89" s="455"/>
      <c r="Z89" s="26"/>
      <c r="AA89" s="18"/>
      <c r="AB89" s="455">
        <f>IF(A109="","",A109)</f>
        <v>30</v>
      </c>
      <c r="AC89" s="455"/>
      <c r="AD89" s="26"/>
      <c r="AE89" s="18"/>
      <c r="AF89" s="455">
        <f>IF(A112="","",A112)</f>
        <v>31</v>
      </c>
      <c r="AG89" s="455"/>
      <c r="AH89" s="26"/>
      <c r="AI89" s="18"/>
      <c r="AJ89" s="455">
        <f>IF(A115="","",A115)</f>
        <v>32</v>
      </c>
      <c r="AK89" s="455"/>
      <c r="AL89" s="26"/>
      <c r="AM89" s="18"/>
      <c r="AN89" s="455">
        <f>IF(A118="","",A118)</f>
        <v>33</v>
      </c>
      <c r="AO89" s="455"/>
      <c r="AP89" s="26"/>
      <c r="AQ89" s="18"/>
      <c r="AR89" s="455">
        <f>IF(A121="","",A121)</f>
        <v>34</v>
      </c>
      <c r="AS89" s="455"/>
      <c r="AT89" s="144"/>
      <c r="AU89" s="125"/>
      <c r="AV89" s="540" t="str">
        <f>IF(E121="","",E121)</f>
        <v/>
      </c>
      <c r="AW89" s="540"/>
      <c r="AX89" s="134"/>
    </row>
    <row r="90" spans="1:50" ht="14.25" thickBot="1" x14ac:dyDescent="0.2">
      <c r="A90" s="495"/>
      <c r="B90" s="496"/>
      <c r="C90" s="497" t="str">
        <f>IF(B91="","",B91)</f>
        <v>弥富JSS</v>
      </c>
      <c r="D90" s="447"/>
      <c r="E90" s="447"/>
      <c r="F90" s="447"/>
      <c r="G90" s="446" t="str">
        <f>IF(B94="","",B94)</f>
        <v>FC golazo gol　一宮 A</v>
      </c>
      <c r="H90" s="447"/>
      <c r="I90" s="447"/>
      <c r="J90" s="447"/>
      <c r="K90" s="446" t="str">
        <f>IF(B97="","",B97)</f>
        <v>FC KONAN</v>
      </c>
      <c r="L90" s="447"/>
      <c r="M90" s="447"/>
      <c r="N90" s="447"/>
      <c r="O90" s="446" t="str">
        <f>IF(B100="","",B100)</f>
        <v>エルニーニョ美和</v>
      </c>
      <c r="P90" s="447"/>
      <c r="Q90" s="447"/>
      <c r="R90" s="447"/>
      <c r="S90" s="446" t="str">
        <f>IF(B103="","",B103)</f>
        <v>NPFC</v>
      </c>
      <c r="T90" s="447"/>
      <c r="U90" s="447"/>
      <c r="V90" s="447"/>
      <c r="W90" s="446" t="str">
        <f>IF(B106="","",B106)</f>
        <v>FC　DIVINE　B</v>
      </c>
      <c r="X90" s="447"/>
      <c r="Y90" s="447"/>
      <c r="Z90" s="447"/>
      <c r="AA90" s="446" t="str">
        <f>IF(B109="","",B109)</f>
        <v>Positivo　FC</v>
      </c>
      <c r="AB90" s="447"/>
      <c r="AC90" s="447"/>
      <c r="AD90" s="447"/>
      <c r="AE90" s="446" t="str">
        <f>IF(B112="","",B112)</f>
        <v>下津SSS</v>
      </c>
      <c r="AF90" s="447"/>
      <c r="AG90" s="447"/>
      <c r="AH90" s="447"/>
      <c r="AI90" s="446" t="str">
        <f>IF(B115="","",B115)</f>
        <v>愛知FC一宮　B</v>
      </c>
      <c r="AJ90" s="447"/>
      <c r="AK90" s="447"/>
      <c r="AL90" s="447"/>
      <c r="AM90" s="446" t="str">
        <f>IF(B118="","",B118)</f>
        <v>ドルフィンFC</v>
      </c>
      <c r="AN90" s="447"/>
      <c r="AO90" s="447"/>
      <c r="AP90" s="447"/>
      <c r="AQ90" s="446" t="str">
        <f>IF(B121="","",B121)</f>
        <v>Partigiano　FC</v>
      </c>
      <c r="AR90" s="447"/>
      <c r="AS90" s="447"/>
      <c r="AT90" s="448"/>
      <c r="AU90" s="541" t="str">
        <f>IF(F121="","",F121)</f>
        <v/>
      </c>
      <c r="AV90" s="541"/>
      <c r="AW90" s="541"/>
      <c r="AX90" s="542"/>
    </row>
    <row r="91" spans="1:50" x14ac:dyDescent="0.15">
      <c r="A91" s="485">
        <v>24</v>
      </c>
      <c r="B91" s="486" t="str">
        <f>IF(組み分け!J21="","",組み分け!J21)</f>
        <v>弥富JSS</v>
      </c>
      <c r="C91" s="487"/>
      <c r="D91" s="488"/>
      <c r="E91" s="488"/>
      <c r="F91" s="489"/>
      <c r="G91" s="469"/>
      <c r="H91" s="450"/>
      <c r="I91" s="450"/>
      <c r="J91" s="451"/>
      <c r="K91" s="449"/>
      <c r="L91" s="450"/>
      <c r="M91" s="450"/>
      <c r="N91" s="451"/>
      <c r="O91" s="469"/>
      <c r="P91" s="450"/>
      <c r="Q91" s="450"/>
      <c r="R91" s="451"/>
      <c r="S91" s="449"/>
      <c r="T91" s="450"/>
      <c r="U91" s="450"/>
      <c r="V91" s="451"/>
      <c r="W91" s="449"/>
      <c r="X91" s="450"/>
      <c r="Y91" s="450"/>
      <c r="Z91" s="451"/>
      <c r="AA91" s="449"/>
      <c r="AB91" s="450"/>
      <c r="AC91" s="450"/>
      <c r="AD91" s="451"/>
      <c r="AE91" s="449"/>
      <c r="AF91" s="450"/>
      <c r="AG91" s="450"/>
      <c r="AH91" s="451"/>
      <c r="AI91" s="449"/>
      <c r="AJ91" s="450"/>
      <c r="AK91" s="450"/>
      <c r="AL91" s="450"/>
      <c r="AM91" s="449"/>
      <c r="AN91" s="450"/>
      <c r="AO91" s="450"/>
      <c r="AP91" s="450"/>
      <c r="AQ91" s="449"/>
      <c r="AR91" s="450"/>
      <c r="AS91" s="450"/>
      <c r="AT91" s="451"/>
      <c r="AU91" s="543"/>
      <c r="AV91" s="543"/>
      <c r="AW91" s="543"/>
      <c r="AX91" s="544"/>
    </row>
    <row r="92" spans="1:50" x14ac:dyDescent="0.15">
      <c r="A92" s="432"/>
      <c r="B92" s="434"/>
      <c r="C92" s="490"/>
      <c r="D92" s="423"/>
      <c r="E92" s="423"/>
      <c r="F92" s="424"/>
      <c r="G92" s="452"/>
      <c r="H92" s="453"/>
      <c r="I92" s="453"/>
      <c r="J92" s="454"/>
      <c r="K92" s="452"/>
      <c r="L92" s="453"/>
      <c r="M92" s="453"/>
      <c r="N92" s="454"/>
      <c r="O92" s="452"/>
      <c r="P92" s="453"/>
      <c r="Q92" s="453"/>
      <c r="R92" s="454"/>
      <c r="S92" s="452"/>
      <c r="T92" s="453"/>
      <c r="U92" s="453"/>
      <c r="V92" s="454"/>
      <c r="W92" s="452"/>
      <c r="X92" s="453"/>
      <c r="Y92" s="453"/>
      <c r="Z92" s="454"/>
      <c r="AA92" s="452"/>
      <c r="AB92" s="453"/>
      <c r="AC92" s="453"/>
      <c r="AD92" s="454"/>
      <c r="AE92" s="452"/>
      <c r="AF92" s="453"/>
      <c r="AG92" s="453"/>
      <c r="AH92" s="454"/>
      <c r="AI92" s="452"/>
      <c r="AJ92" s="453"/>
      <c r="AK92" s="453"/>
      <c r="AL92" s="453"/>
      <c r="AM92" s="452"/>
      <c r="AN92" s="453"/>
      <c r="AO92" s="453"/>
      <c r="AP92" s="453"/>
      <c r="AQ92" s="452"/>
      <c r="AR92" s="453"/>
      <c r="AS92" s="453"/>
      <c r="AT92" s="454"/>
      <c r="AU92" s="545"/>
      <c r="AV92" s="545"/>
      <c r="AW92" s="545"/>
      <c r="AX92" s="546"/>
    </row>
    <row r="93" spans="1:50" ht="20.100000000000001" customHeight="1" x14ac:dyDescent="0.15">
      <c r="A93" s="437"/>
      <c r="B93" s="434"/>
      <c r="C93" s="491"/>
      <c r="D93" s="429"/>
      <c r="E93" s="429"/>
      <c r="F93" s="479"/>
      <c r="G93" s="37"/>
      <c r="H93" s="38"/>
      <c r="I93" s="38"/>
      <c r="J93" s="39"/>
      <c r="K93" s="37"/>
      <c r="L93" s="38"/>
      <c r="M93" s="38"/>
      <c r="N93" s="38"/>
      <c r="O93" s="37"/>
      <c r="P93" s="38"/>
      <c r="Q93" s="38"/>
      <c r="R93" s="38"/>
      <c r="S93" s="37"/>
      <c r="T93" s="38"/>
      <c r="U93" s="38"/>
      <c r="V93" s="38"/>
      <c r="W93" s="37"/>
      <c r="X93" s="38"/>
      <c r="Y93" s="38"/>
      <c r="Z93" s="38"/>
      <c r="AA93" s="37"/>
      <c r="AB93" s="38"/>
      <c r="AC93" s="38"/>
      <c r="AD93" s="38"/>
      <c r="AE93" s="37"/>
      <c r="AF93" s="38"/>
      <c r="AG93" s="38"/>
      <c r="AH93" s="38"/>
      <c r="AI93" s="37"/>
      <c r="AJ93" s="38"/>
      <c r="AK93" s="38"/>
      <c r="AL93" s="38"/>
      <c r="AM93" s="37"/>
      <c r="AN93" s="38"/>
      <c r="AO93" s="38"/>
      <c r="AP93" s="38"/>
      <c r="AQ93" s="37"/>
      <c r="AR93" s="38"/>
      <c r="AS93" s="38"/>
      <c r="AT93" s="39"/>
      <c r="AU93" s="135"/>
      <c r="AV93" s="135"/>
      <c r="AW93" s="135"/>
      <c r="AX93" s="136"/>
    </row>
    <row r="94" spans="1:50" ht="13.5" customHeight="1" x14ac:dyDescent="0.15">
      <c r="A94" s="480">
        <v>25</v>
      </c>
      <c r="B94" s="434" t="str">
        <f>IF(組み分け!J22="","",組み分け!J22)</f>
        <v>FC golazo gol　一宮 A</v>
      </c>
      <c r="C94" s="484"/>
      <c r="D94" s="481"/>
      <c r="E94" s="481"/>
      <c r="F94" s="482"/>
      <c r="G94" s="423"/>
      <c r="H94" s="423"/>
      <c r="I94" s="423"/>
      <c r="J94" s="424"/>
      <c r="K94" s="416"/>
      <c r="L94" s="417"/>
      <c r="M94" s="417"/>
      <c r="N94" s="418"/>
      <c r="O94" s="416"/>
      <c r="P94" s="417"/>
      <c r="Q94" s="417"/>
      <c r="R94" s="418"/>
      <c r="S94" s="416"/>
      <c r="T94" s="417"/>
      <c r="U94" s="417"/>
      <c r="V94" s="418"/>
      <c r="W94" s="416"/>
      <c r="X94" s="417"/>
      <c r="Y94" s="417"/>
      <c r="Z94" s="418"/>
      <c r="AA94" s="416"/>
      <c r="AB94" s="417"/>
      <c r="AC94" s="417"/>
      <c r="AD94" s="418"/>
      <c r="AE94" s="416"/>
      <c r="AF94" s="417"/>
      <c r="AG94" s="417"/>
      <c r="AH94" s="418"/>
      <c r="AI94" s="416"/>
      <c r="AJ94" s="417"/>
      <c r="AK94" s="417"/>
      <c r="AL94" s="417"/>
      <c r="AM94" s="416"/>
      <c r="AN94" s="417"/>
      <c r="AO94" s="417"/>
      <c r="AP94" s="417"/>
      <c r="AQ94" s="416"/>
      <c r="AR94" s="417"/>
      <c r="AS94" s="417"/>
      <c r="AT94" s="418"/>
      <c r="AU94" s="547"/>
      <c r="AV94" s="547"/>
      <c r="AW94" s="547"/>
      <c r="AX94" s="548"/>
    </row>
    <row r="95" spans="1:50" ht="13.5" customHeight="1" x14ac:dyDescent="0.15">
      <c r="A95" s="480"/>
      <c r="B95" s="434"/>
      <c r="C95" s="483"/>
      <c r="D95" s="453"/>
      <c r="E95" s="453"/>
      <c r="F95" s="454"/>
      <c r="G95" s="423"/>
      <c r="H95" s="423"/>
      <c r="I95" s="423"/>
      <c r="J95" s="424"/>
      <c r="K95" s="413"/>
      <c r="L95" s="414"/>
      <c r="M95" s="414"/>
      <c r="N95" s="415"/>
      <c r="O95" s="413"/>
      <c r="P95" s="414"/>
      <c r="Q95" s="414"/>
      <c r="R95" s="415"/>
      <c r="S95" s="413"/>
      <c r="T95" s="414"/>
      <c r="U95" s="414"/>
      <c r="V95" s="415"/>
      <c r="W95" s="413"/>
      <c r="X95" s="414"/>
      <c r="Y95" s="414"/>
      <c r="Z95" s="415"/>
      <c r="AA95" s="413"/>
      <c r="AB95" s="414"/>
      <c r="AC95" s="414"/>
      <c r="AD95" s="415"/>
      <c r="AE95" s="413"/>
      <c r="AF95" s="414"/>
      <c r="AG95" s="414"/>
      <c r="AH95" s="415"/>
      <c r="AI95" s="413"/>
      <c r="AJ95" s="414"/>
      <c r="AK95" s="414"/>
      <c r="AL95" s="414"/>
      <c r="AM95" s="413"/>
      <c r="AN95" s="414"/>
      <c r="AO95" s="414"/>
      <c r="AP95" s="414"/>
      <c r="AQ95" s="413"/>
      <c r="AR95" s="414"/>
      <c r="AS95" s="414"/>
      <c r="AT95" s="415"/>
      <c r="AU95" s="549"/>
      <c r="AV95" s="549"/>
      <c r="AW95" s="549"/>
      <c r="AX95" s="550"/>
    </row>
    <row r="96" spans="1:50" ht="20.100000000000001" customHeight="1" x14ac:dyDescent="0.15">
      <c r="A96" s="480"/>
      <c r="B96" s="434"/>
      <c r="C96" s="40"/>
      <c r="D96" s="38"/>
      <c r="E96" s="38"/>
      <c r="F96" s="39"/>
      <c r="G96" s="429"/>
      <c r="H96" s="429"/>
      <c r="I96" s="429"/>
      <c r="J96" s="479"/>
      <c r="K96" s="37"/>
      <c r="L96" s="38"/>
      <c r="M96" s="38"/>
      <c r="N96" s="39"/>
      <c r="O96" s="37"/>
      <c r="P96" s="38"/>
      <c r="Q96" s="38"/>
      <c r="R96" s="38"/>
      <c r="S96" s="37"/>
      <c r="T96" s="38"/>
      <c r="U96" s="38"/>
      <c r="V96" s="38"/>
      <c r="W96" s="37"/>
      <c r="X96" s="38"/>
      <c r="Y96" s="38"/>
      <c r="Z96" s="38"/>
      <c r="AA96" s="37"/>
      <c r="AB96" s="38"/>
      <c r="AC96" s="38"/>
      <c r="AD96" s="38"/>
      <c r="AE96" s="37"/>
      <c r="AF96" s="38"/>
      <c r="AG96" s="38"/>
      <c r="AH96" s="38"/>
      <c r="AI96" s="37"/>
      <c r="AJ96" s="38"/>
      <c r="AK96" s="38"/>
      <c r="AL96" s="38"/>
      <c r="AM96" s="37"/>
      <c r="AN96" s="38"/>
      <c r="AO96" s="38"/>
      <c r="AP96" s="38"/>
      <c r="AQ96" s="37"/>
      <c r="AR96" s="38"/>
      <c r="AS96" s="38"/>
      <c r="AT96" s="39"/>
      <c r="AU96" s="135"/>
      <c r="AV96" s="135"/>
      <c r="AW96" s="135"/>
      <c r="AX96" s="136"/>
    </row>
    <row r="97" spans="1:50" ht="13.5" customHeight="1" x14ac:dyDescent="0.15">
      <c r="A97" s="480">
        <v>26</v>
      </c>
      <c r="B97" s="434" t="str">
        <f>IF(組み分け!J23="","",組み分け!J23)</f>
        <v>FC KONAN</v>
      </c>
      <c r="C97" s="436"/>
      <c r="D97" s="417"/>
      <c r="E97" s="417"/>
      <c r="F97" s="418"/>
      <c r="G97" s="481"/>
      <c r="H97" s="481"/>
      <c r="I97" s="481"/>
      <c r="J97" s="482"/>
      <c r="K97" s="423"/>
      <c r="L97" s="423"/>
      <c r="M97" s="423"/>
      <c r="N97" s="424"/>
      <c r="O97" s="416"/>
      <c r="P97" s="417"/>
      <c r="Q97" s="417"/>
      <c r="R97" s="418"/>
      <c r="S97" s="416"/>
      <c r="T97" s="417"/>
      <c r="U97" s="417"/>
      <c r="V97" s="418"/>
      <c r="W97" s="416"/>
      <c r="X97" s="417"/>
      <c r="Y97" s="417"/>
      <c r="Z97" s="418"/>
      <c r="AA97" s="416"/>
      <c r="AB97" s="417"/>
      <c r="AC97" s="417"/>
      <c r="AD97" s="418"/>
      <c r="AE97" s="416"/>
      <c r="AF97" s="417"/>
      <c r="AG97" s="417"/>
      <c r="AH97" s="418"/>
      <c r="AI97" s="416"/>
      <c r="AJ97" s="417"/>
      <c r="AK97" s="417"/>
      <c r="AL97" s="417"/>
      <c r="AM97" s="416"/>
      <c r="AN97" s="417"/>
      <c r="AO97" s="417"/>
      <c r="AP97" s="417"/>
      <c r="AQ97" s="416"/>
      <c r="AR97" s="417"/>
      <c r="AS97" s="417"/>
      <c r="AT97" s="418"/>
      <c r="AU97" s="547"/>
      <c r="AV97" s="547"/>
      <c r="AW97" s="547"/>
      <c r="AX97" s="548"/>
    </row>
    <row r="98" spans="1:50" ht="13.5" customHeight="1" x14ac:dyDescent="0.15">
      <c r="A98" s="480"/>
      <c r="B98" s="434"/>
      <c r="C98" s="430"/>
      <c r="D98" s="414"/>
      <c r="E98" s="414"/>
      <c r="F98" s="415"/>
      <c r="G98" s="453"/>
      <c r="H98" s="453"/>
      <c r="I98" s="453"/>
      <c r="J98" s="454"/>
      <c r="K98" s="423"/>
      <c r="L98" s="423"/>
      <c r="M98" s="423"/>
      <c r="N98" s="424"/>
      <c r="O98" s="413"/>
      <c r="P98" s="414"/>
      <c r="Q98" s="414"/>
      <c r="R98" s="415"/>
      <c r="S98" s="413"/>
      <c r="T98" s="414"/>
      <c r="U98" s="414"/>
      <c r="V98" s="415"/>
      <c r="W98" s="413"/>
      <c r="X98" s="414"/>
      <c r="Y98" s="414"/>
      <c r="Z98" s="415"/>
      <c r="AA98" s="413"/>
      <c r="AB98" s="414"/>
      <c r="AC98" s="414"/>
      <c r="AD98" s="415"/>
      <c r="AE98" s="413"/>
      <c r="AF98" s="414"/>
      <c r="AG98" s="414"/>
      <c r="AH98" s="415"/>
      <c r="AI98" s="413"/>
      <c r="AJ98" s="414"/>
      <c r="AK98" s="414"/>
      <c r="AL98" s="414"/>
      <c r="AM98" s="413"/>
      <c r="AN98" s="414"/>
      <c r="AO98" s="414"/>
      <c r="AP98" s="414"/>
      <c r="AQ98" s="413"/>
      <c r="AR98" s="414"/>
      <c r="AS98" s="414"/>
      <c r="AT98" s="415"/>
      <c r="AU98" s="549"/>
      <c r="AV98" s="549"/>
      <c r="AW98" s="549"/>
      <c r="AX98" s="550"/>
    </row>
    <row r="99" spans="1:50" ht="20.100000000000001" customHeight="1" x14ac:dyDescent="0.15">
      <c r="A99" s="480"/>
      <c r="B99" s="434"/>
      <c r="C99" s="40"/>
      <c r="D99" s="38"/>
      <c r="E99" s="38"/>
      <c r="F99" s="38"/>
      <c r="G99" s="37"/>
      <c r="H99" s="38"/>
      <c r="I99" s="38"/>
      <c r="J99" s="39"/>
      <c r="K99" s="429"/>
      <c r="L99" s="429"/>
      <c r="M99" s="429"/>
      <c r="N99" s="479"/>
      <c r="O99" s="37"/>
      <c r="P99" s="38"/>
      <c r="Q99" s="38"/>
      <c r="R99" s="38"/>
      <c r="S99" s="37"/>
      <c r="T99" s="38"/>
      <c r="U99" s="38"/>
      <c r="V99" s="38"/>
      <c r="W99" s="37"/>
      <c r="X99" s="38"/>
      <c r="Y99" s="38"/>
      <c r="Z99" s="38"/>
      <c r="AA99" s="37"/>
      <c r="AB99" s="38"/>
      <c r="AC99" s="38"/>
      <c r="AD99" s="38"/>
      <c r="AE99" s="37"/>
      <c r="AF99" s="38"/>
      <c r="AG99" s="38"/>
      <c r="AH99" s="38"/>
      <c r="AI99" s="37"/>
      <c r="AJ99" s="38"/>
      <c r="AK99" s="38"/>
      <c r="AL99" s="38"/>
      <c r="AM99" s="37"/>
      <c r="AN99" s="38"/>
      <c r="AO99" s="38"/>
      <c r="AP99" s="38"/>
      <c r="AQ99" s="37"/>
      <c r="AR99" s="38"/>
      <c r="AS99" s="38"/>
      <c r="AT99" s="39"/>
      <c r="AU99" s="135"/>
      <c r="AV99" s="135"/>
      <c r="AW99" s="135"/>
      <c r="AX99" s="136"/>
    </row>
    <row r="100" spans="1:50" ht="13.5" customHeight="1" x14ac:dyDescent="0.15">
      <c r="A100" s="480">
        <v>27</v>
      </c>
      <c r="B100" s="434" t="str">
        <f>IF(組み分け!J24="","",組み分け!J24)</f>
        <v>エルニーニョ美和</v>
      </c>
      <c r="C100" s="436"/>
      <c r="D100" s="417"/>
      <c r="E100" s="417"/>
      <c r="F100" s="418"/>
      <c r="G100" s="416"/>
      <c r="H100" s="417"/>
      <c r="I100" s="417"/>
      <c r="J100" s="417"/>
      <c r="K100" s="416"/>
      <c r="L100" s="417"/>
      <c r="M100" s="417"/>
      <c r="N100" s="418"/>
      <c r="O100" s="423"/>
      <c r="P100" s="423"/>
      <c r="Q100" s="423"/>
      <c r="R100" s="424"/>
      <c r="S100" s="416"/>
      <c r="T100" s="417"/>
      <c r="U100" s="417"/>
      <c r="V100" s="417"/>
      <c r="W100" s="416"/>
      <c r="X100" s="417"/>
      <c r="Y100" s="417"/>
      <c r="Z100" s="417"/>
      <c r="AA100" s="416"/>
      <c r="AB100" s="417"/>
      <c r="AC100" s="417"/>
      <c r="AD100" s="417"/>
      <c r="AE100" s="416"/>
      <c r="AF100" s="417"/>
      <c r="AG100" s="417"/>
      <c r="AH100" s="417"/>
      <c r="AI100" s="416"/>
      <c r="AJ100" s="417"/>
      <c r="AK100" s="417"/>
      <c r="AL100" s="417"/>
      <c r="AM100" s="416"/>
      <c r="AN100" s="417"/>
      <c r="AO100" s="417"/>
      <c r="AP100" s="417"/>
      <c r="AQ100" s="416"/>
      <c r="AR100" s="417"/>
      <c r="AS100" s="417"/>
      <c r="AT100" s="418"/>
      <c r="AU100" s="547"/>
      <c r="AV100" s="547"/>
      <c r="AW100" s="547"/>
      <c r="AX100" s="548"/>
    </row>
    <row r="101" spans="1:50" ht="13.5" customHeight="1" x14ac:dyDescent="0.15">
      <c r="A101" s="480"/>
      <c r="B101" s="434"/>
      <c r="C101" s="430"/>
      <c r="D101" s="414"/>
      <c r="E101" s="414"/>
      <c r="F101" s="415"/>
      <c r="G101" s="413"/>
      <c r="H101" s="414"/>
      <c r="I101" s="414"/>
      <c r="J101" s="414"/>
      <c r="K101" s="413"/>
      <c r="L101" s="414"/>
      <c r="M101" s="414"/>
      <c r="N101" s="415"/>
      <c r="O101" s="423"/>
      <c r="P101" s="423"/>
      <c r="Q101" s="423"/>
      <c r="R101" s="424"/>
      <c r="S101" s="413"/>
      <c r="T101" s="414"/>
      <c r="U101" s="414"/>
      <c r="V101" s="414"/>
      <c r="W101" s="413"/>
      <c r="X101" s="414"/>
      <c r="Y101" s="414"/>
      <c r="Z101" s="414"/>
      <c r="AA101" s="413"/>
      <c r="AB101" s="414"/>
      <c r="AC101" s="414"/>
      <c r="AD101" s="414"/>
      <c r="AE101" s="413"/>
      <c r="AF101" s="414"/>
      <c r="AG101" s="414"/>
      <c r="AH101" s="414"/>
      <c r="AI101" s="413"/>
      <c r="AJ101" s="414"/>
      <c r="AK101" s="414"/>
      <c r="AL101" s="414"/>
      <c r="AM101" s="413"/>
      <c r="AN101" s="414"/>
      <c r="AO101" s="414"/>
      <c r="AP101" s="414"/>
      <c r="AQ101" s="413"/>
      <c r="AR101" s="414"/>
      <c r="AS101" s="414"/>
      <c r="AT101" s="415"/>
      <c r="AU101" s="549"/>
      <c r="AV101" s="549"/>
      <c r="AW101" s="549"/>
      <c r="AX101" s="550"/>
    </row>
    <row r="102" spans="1:50" ht="20.100000000000001" customHeight="1" x14ac:dyDescent="0.15">
      <c r="A102" s="480"/>
      <c r="B102" s="434"/>
      <c r="C102" s="40"/>
      <c r="D102" s="38"/>
      <c r="E102" s="38"/>
      <c r="F102" s="38"/>
      <c r="G102" s="37"/>
      <c r="H102" s="38"/>
      <c r="I102" s="38"/>
      <c r="J102" s="38"/>
      <c r="K102" s="37"/>
      <c r="L102" s="38"/>
      <c r="M102" s="38"/>
      <c r="N102" s="39"/>
      <c r="O102" s="429"/>
      <c r="P102" s="429"/>
      <c r="Q102" s="429"/>
      <c r="R102" s="479"/>
      <c r="S102" s="37"/>
      <c r="T102" s="38"/>
      <c r="U102" s="38"/>
      <c r="V102" s="38"/>
      <c r="W102" s="37"/>
      <c r="X102" s="38"/>
      <c r="Y102" s="38"/>
      <c r="Z102" s="38"/>
      <c r="AA102" s="37"/>
      <c r="AB102" s="38"/>
      <c r="AC102" s="38"/>
      <c r="AD102" s="38"/>
      <c r="AE102" s="37"/>
      <c r="AF102" s="38"/>
      <c r="AG102" s="38"/>
      <c r="AH102" s="38"/>
      <c r="AI102" s="37"/>
      <c r="AJ102" s="38"/>
      <c r="AK102" s="38"/>
      <c r="AL102" s="38"/>
      <c r="AM102" s="37"/>
      <c r="AN102" s="38"/>
      <c r="AO102" s="38"/>
      <c r="AP102" s="38"/>
      <c r="AQ102" s="37"/>
      <c r="AR102" s="38"/>
      <c r="AS102" s="38"/>
      <c r="AT102" s="39"/>
      <c r="AU102" s="135"/>
      <c r="AV102" s="135"/>
      <c r="AW102" s="135"/>
      <c r="AX102" s="136"/>
    </row>
    <row r="103" spans="1:50" ht="13.5" customHeight="1" x14ac:dyDescent="0.15">
      <c r="A103" s="480">
        <v>28</v>
      </c>
      <c r="B103" s="434" t="str">
        <f>IF(組み分け!J25="","",組み分け!J25)</f>
        <v>NPFC</v>
      </c>
      <c r="C103" s="436"/>
      <c r="D103" s="417"/>
      <c r="E103" s="417"/>
      <c r="F103" s="418"/>
      <c r="G103" s="416"/>
      <c r="H103" s="417"/>
      <c r="I103" s="417"/>
      <c r="J103" s="418"/>
      <c r="K103" s="416"/>
      <c r="L103" s="417"/>
      <c r="M103" s="417"/>
      <c r="N103" s="418"/>
      <c r="O103" s="417"/>
      <c r="P103" s="417"/>
      <c r="Q103" s="417"/>
      <c r="R103" s="417"/>
      <c r="S103" s="419"/>
      <c r="T103" s="420"/>
      <c r="U103" s="420"/>
      <c r="V103" s="421"/>
      <c r="W103" s="416"/>
      <c r="X103" s="417"/>
      <c r="Y103" s="417"/>
      <c r="Z103" s="418"/>
      <c r="AA103" s="416"/>
      <c r="AB103" s="417"/>
      <c r="AC103" s="417"/>
      <c r="AD103" s="418"/>
      <c r="AE103" s="416"/>
      <c r="AF103" s="417"/>
      <c r="AG103" s="417"/>
      <c r="AH103" s="418"/>
      <c r="AI103" s="416"/>
      <c r="AJ103" s="417"/>
      <c r="AK103" s="417"/>
      <c r="AL103" s="418"/>
      <c r="AM103" s="416"/>
      <c r="AN103" s="417"/>
      <c r="AO103" s="417"/>
      <c r="AP103" s="418"/>
      <c r="AQ103" s="416"/>
      <c r="AR103" s="417"/>
      <c r="AS103" s="417"/>
      <c r="AT103" s="418"/>
      <c r="AU103" s="547"/>
      <c r="AV103" s="547"/>
      <c r="AW103" s="547"/>
      <c r="AX103" s="548"/>
    </row>
    <row r="104" spans="1:50" ht="13.5" customHeight="1" x14ac:dyDescent="0.15">
      <c r="A104" s="480"/>
      <c r="B104" s="434"/>
      <c r="C104" s="430"/>
      <c r="D104" s="414"/>
      <c r="E104" s="414"/>
      <c r="F104" s="415"/>
      <c r="G104" s="413"/>
      <c r="H104" s="414"/>
      <c r="I104" s="414"/>
      <c r="J104" s="415"/>
      <c r="K104" s="413"/>
      <c r="L104" s="414"/>
      <c r="M104" s="414"/>
      <c r="N104" s="415"/>
      <c r="O104" s="414"/>
      <c r="P104" s="414"/>
      <c r="Q104" s="414"/>
      <c r="R104" s="414"/>
      <c r="S104" s="422"/>
      <c r="T104" s="423"/>
      <c r="U104" s="423"/>
      <c r="V104" s="424"/>
      <c r="W104" s="413"/>
      <c r="X104" s="414"/>
      <c r="Y104" s="414"/>
      <c r="Z104" s="415"/>
      <c r="AA104" s="413"/>
      <c r="AB104" s="414"/>
      <c r="AC104" s="414"/>
      <c r="AD104" s="415"/>
      <c r="AE104" s="413"/>
      <c r="AF104" s="414"/>
      <c r="AG104" s="414"/>
      <c r="AH104" s="415"/>
      <c r="AI104" s="413"/>
      <c r="AJ104" s="414"/>
      <c r="AK104" s="414"/>
      <c r="AL104" s="415"/>
      <c r="AM104" s="413"/>
      <c r="AN104" s="414"/>
      <c r="AO104" s="414"/>
      <c r="AP104" s="415"/>
      <c r="AQ104" s="413"/>
      <c r="AR104" s="414"/>
      <c r="AS104" s="414"/>
      <c r="AT104" s="415"/>
      <c r="AU104" s="549"/>
      <c r="AV104" s="549"/>
      <c r="AW104" s="549"/>
      <c r="AX104" s="550"/>
    </row>
    <row r="105" spans="1:50" ht="20.100000000000001" customHeight="1" x14ac:dyDescent="0.15">
      <c r="A105" s="480"/>
      <c r="B105" s="434"/>
      <c r="C105" s="40"/>
      <c r="D105" s="38"/>
      <c r="E105" s="38"/>
      <c r="F105" s="39"/>
      <c r="G105" s="38"/>
      <c r="H105" s="38"/>
      <c r="I105" s="38"/>
      <c r="J105" s="38"/>
      <c r="K105" s="37"/>
      <c r="L105" s="38"/>
      <c r="M105" s="38"/>
      <c r="N105" s="38"/>
      <c r="O105" s="37"/>
      <c r="P105" s="38"/>
      <c r="Q105" s="38"/>
      <c r="R105" s="38"/>
      <c r="S105" s="428"/>
      <c r="T105" s="429"/>
      <c r="U105" s="429"/>
      <c r="V105" s="479"/>
      <c r="W105" s="38"/>
      <c r="X105" s="38"/>
      <c r="Y105" s="38"/>
      <c r="Z105" s="38"/>
      <c r="AA105" s="37"/>
      <c r="AB105" s="38"/>
      <c r="AC105" s="38"/>
      <c r="AD105" s="38"/>
      <c r="AE105" s="37"/>
      <c r="AF105" s="38"/>
      <c r="AG105" s="38"/>
      <c r="AH105" s="38"/>
      <c r="AI105" s="37"/>
      <c r="AJ105" s="38"/>
      <c r="AK105" s="38"/>
      <c r="AL105" s="38"/>
      <c r="AM105" s="37"/>
      <c r="AN105" s="38"/>
      <c r="AO105" s="38"/>
      <c r="AP105" s="39"/>
      <c r="AQ105" s="37"/>
      <c r="AR105" s="38"/>
      <c r="AS105" s="38"/>
      <c r="AT105" s="39"/>
      <c r="AU105" s="135"/>
      <c r="AV105" s="135"/>
      <c r="AW105" s="135"/>
      <c r="AX105" s="136"/>
    </row>
    <row r="106" spans="1:50" ht="13.5" customHeight="1" x14ac:dyDescent="0.15">
      <c r="A106" s="480">
        <v>29</v>
      </c>
      <c r="B106" s="434" t="str">
        <f>IF(組み分け!J26="","",組み分け!J26)</f>
        <v>FC　DIVINE　B</v>
      </c>
      <c r="C106" s="436"/>
      <c r="D106" s="417"/>
      <c r="E106" s="417"/>
      <c r="F106" s="418"/>
      <c r="G106" s="417"/>
      <c r="H106" s="417"/>
      <c r="I106" s="417"/>
      <c r="J106" s="418"/>
      <c r="K106" s="417"/>
      <c r="L106" s="417"/>
      <c r="M106" s="417"/>
      <c r="N106" s="418"/>
      <c r="O106" s="417"/>
      <c r="P106" s="417"/>
      <c r="Q106" s="417"/>
      <c r="R106" s="418"/>
      <c r="S106" s="416"/>
      <c r="T106" s="417"/>
      <c r="U106" s="417"/>
      <c r="V106" s="418"/>
      <c r="W106" s="419"/>
      <c r="X106" s="420"/>
      <c r="Y106" s="420"/>
      <c r="Z106" s="421"/>
      <c r="AA106" s="416"/>
      <c r="AB106" s="417"/>
      <c r="AC106" s="417"/>
      <c r="AD106" s="418"/>
      <c r="AE106" s="417"/>
      <c r="AF106" s="417"/>
      <c r="AG106" s="417"/>
      <c r="AH106" s="418"/>
      <c r="AI106" s="416"/>
      <c r="AJ106" s="417"/>
      <c r="AK106" s="417"/>
      <c r="AL106" s="417"/>
      <c r="AM106" s="416"/>
      <c r="AN106" s="417"/>
      <c r="AO106" s="417"/>
      <c r="AP106" s="417"/>
      <c r="AQ106" s="416"/>
      <c r="AR106" s="417"/>
      <c r="AS106" s="417"/>
      <c r="AT106" s="418"/>
      <c r="AU106" s="547"/>
      <c r="AV106" s="547"/>
      <c r="AW106" s="547"/>
      <c r="AX106" s="548"/>
    </row>
    <row r="107" spans="1:50" ht="13.5" customHeight="1" x14ac:dyDescent="0.15">
      <c r="A107" s="480"/>
      <c r="B107" s="434"/>
      <c r="C107" s="430"/>
      <c r="D107" s="414"/>
      <c r="E107" s="414"/>
      <c r="F107" s="415"/>
      <c r="G107" s="414"/>
      <c r="H107" s="414"/>
      <c r="I107" s="414"/>
      <c r="J107" s="415"/>
      <c r="K107" s="414"/>
      <c r="L107" s="414"/>
      <c r="M107" s="414"/>
      <c r="N107" s="415"/>
      <c r="O107" s="414"/>
      <c r="P107" s="414"/>
      <c r="Q107" s="414"/>
      <c r="R107" s="415"/>
      <c r="S107" s="414"/>
      <c r="T107" s="414"/>
      <c r="U107" s="414"/>
      <c r="V107" s="415"/>
      <c r="W107" s="422"/>
      <c r="X107" s="423"/>
      <c r="Y107" s="423"/>
      <c r="Z107" s="424"/>
      <c r="AA107" s="413"/>
      <c r="AB107" s="414"/>
      <c r="AC107" s="414"/>
      <c r="AD107" s="415"/>
      <c r="AE107" s="414"/>
      <c r="AF107" s="414"/>
      <c r="AG107" s="414"/>
      <c r="AH107" s="415"/>
      <c r="AI107" s="413"/>
      <c r="AJ107" s="414"/>
      <c r="AK107" s="414"/>
      <c r="AL107" s="414"/>
      <c r="AM107" s="413"/>
      <c r="AN107" s="414"/>
      <c r="AO107" s="414"/>
      <c r="AP107" s="414"/>
      <c r="AQ107" s="413"/>
      <c r="AR107" s="414"/>
      <c r="AS107" s="414"/>
      <c r="AT107" s="415"/>
      <c r="AU107" s="549"/>
      <c r="AV107" s="549"/>
      <c r="AW107" s="549"/>
      <c r="AX107" s="550"/>
    </row>
    <row r="108" spans="1:50" ht="20.100000000000001" customHeight="1" x14ac:dyDescent="0.15">
      <c r="A108" s="480"/>
      <c r="B108" s="434"/>
      <c r="C108" s="40"/>
      <c r="D108" s="38"/>
      <c r="E108" s="38"/>
      <c r="F108" s="38"/>
      <c r="G108" s="37"/>
      <c r="H108" s="38"/>
      <c r="I108" s="38"/>
      <c r="J108" s="38"/>
      <c r="K108" s="37"/>
      <c r="L108" s="38"/>
      <c r="M108" s="38"/>
      <c r="N108" s="38"/>
      <c r="O108" s="37"/>
      <c r="P108" s="38"/>
      <c r="Q108" s="38"/>
      <c r="R108" s="38"/>
      <c r="S108" s="37"/>
      <c r="T108" s="38"/>
      <c r="U108" s="38"/>
      <c r="V108" s="38"/>
      <c r="W108" s="428"/>
      <c r="X108" s="429"/>
      <c r="Y108" s="429"/>
      <c r="Z108" s="479"/>
      <c r="AA108" s="37"/>
      <c r="AB108" s="38"/>
      <c r="AC108" s="38"/>
      <c r="AD108" s="38"/>
      <c r="AE108" s="37"/>
      <c r="AF108" s="38"/>
      <c r="AG108" s="38"/>
      <c r="AH108" s="38"/>
      <c r="AI108" s="37"/>
      <c r="AJ108" s="38"/>
      <c r="AK108" s="38"/>
      <c r="AL108" s="38"/>
      <c r="AM108" s="37"/>
      <c r="AN108" s="38"/>
      <c r="AO108" s="38"/>
      <c r="AP108" s="38"/>
      <c r="AQ108" s="37"/>
      <c r="AR108" s="38"/>
      <c r="AS108" s="38"/>
      <c r="AT108" s="39"/>
      <c r="AU108" s="135"/>
      <c r="AV108" s="135"/>
      <c r="AW108" s="135"/>
      <c r="AX108" s="136"/>
    </row>
    <row r="109" spans="1:50" ht="13.5" customHeight="1" x14ac:dyDescent="0.15">
      <c r="A109" s="480">
        <v>30</v>
      </c>
      <c r="B109" s="434" t="str">
        <f>IF(組み分け!J27="","",組み分け!J27)</f>
        <v>Positivo　FC</v>
      </c>
      <c r="C109" s="436"/>
      <c r="D109" s="417"/>
      <c r="E109" s="417"/>
      <c r="F109" s="418"/>
      <c r="G109" s="416"/>
      <c r="H109" s="417"/>
      <c r="I109" s="417"/>
      <c r="J109" s="418"/>
      <c r="K109" s="416"/>
      <c r="L109" s="417"/>
      <c r="M109" s="417"/>
      <c r="N109" s="418"/>
      <c r="O109" s="416"/>
      <c r="P109" s="417"/>
      <c r="Q109" s="417"/>
      <c r="R109" s="418"/>
      <c r="S109" s="416"/>
      <c r="T109" s="417"/>
      <c r="U109" s="417"/>
      <c r="V109" s="418"/>
      <c r="W109" s="416"/>
      <c r="X109" s="417"/>
      <c r="Y109" s="417"/>
      <c r="Z109" s="418"/>
      <c r="AA109" s="419"/>
      <c r="AB109" s="420"/>
      <c r="AC109" s="420"/>
      <c r="AD109" s="421"/>
      <c r="AE109" s="416"/>
      <c r="AF109" s="417"/>
      <c r="AG109" s="417"/>
      <c r="AH109" s="418"/>
      <c r="AI109" s="416"/>
      <c r="AJ109" s="417"/>
      <c r="AK109" s="417"/>
      <c r="AL109" s="417"/>
      <c r="AM109" s="416"/>
      <c r="AN109" s="417"/>
      <c r="AO109" s="417"/>
      <c r="AP109" s="417"/>
      <c r="AQ109" s="416"/>
      <c r="AR109" s="417"/>
      <c r="AS109" s="417"/>
      <c r="AT109" s="418"/>
      <c r="AU109" s="547"/>
      <c r="AV109" s="547"/>
      <c r="AW109" s="547"/>
      <c r="AX109" s="548"/>
    </row>
    <row r="110" spans="1:50" ht="13.5" customHeight="1" x14ac:dyDescent="0.15">
      <c r="A110" s="480"/>
      <c r="B110" s="434"/>
      <c r="C110" s="430"/>
      <c r="D110" s="414"/>
      <c r="E110" s="414"/>
      <c r="F110" s="415"/>
      <c r="G110" s="413"/>
      <c r="H110" s="414"/>
      <c r="I110" s="414"/>
      <c r="J110" s="415"/>
      <c r="K110" s="413"/>
      <c r="L110" s="414"/>
      <c r="M110" s="414"/>
      <c r="N110" s="415"/>
      <c r="O110" s="413"/>
      <c r="P110" s="414"/>
      <c r="Q110" s="414"/>
      <c r="R110" s="415"/>
      <c r="S110" s="413"/>
      <c r="T110" s="414"/>
      <c r="U110" s="414"/>
      <c r="V110" s="415"/>
      <c r="W110" s="413"/>
      <c r="X110" s="414"/>
      <c r="Y110" s="414"/>
      <c r="Z110" s="415"/>
      <c r="AA110" s="422"/>
      <c r="AB110" s="423"/>
      <c r="AC110" s="423"/>
      <c r="AD110" s="424"/>
      <c r="AE110" s="413"/>
      <c r="AF110" s="414"/>
      <c r="AG110" s="414"/>
      <c r="AH110" s="415"/>
      <c r="AI110" s="413"/>
      <c r="AJ110" s="414"/>
      <c r="AK110" s="414"/>
      <c r="AL110" s="414"/>
      <c r="AM110" s="413"/>
      <c r="AN110" s="414"/>
      <c r="AO110" s="414"/>
      <c r="AP110" s="414"/>
      <c r="AQ110" s="413"/>
      <c r="AR110" s="414"/>
      <c r="AS110" s="414"/>
      <c r="AT110" s="415"/>
      <c r="AU110" s="549"/>
      <c r="AV110" s="549"/>
      <c r="AW110" s="549"/>
      <c r="AX110" s="550"/>
    </row>
    <row r="111" spans="1:50" ht="20.100000000000001" customHeight="1" x14ac:dyDescent="0.15">
      <c r="A111" s="480"/>
      <c r="B111" s="434"/>
      <c r="C111" s="40"/>
      <c r="D111" s="38"/>
      <c r="E111" s="38"/>
      <c r="F111" s="38"/>
      <c r="G111" s="37"/>
      <c r="H111" s="38"/>
      <c r="I111" s="38"/>
      <c r="J111" s="38"/>
      <c r="K111" s="37"/>
      <c r="L111" s="38"/>
      <c r="M111" s="38"/>
      <c r="N111" s="38"/>
      <c r="O111" s="37"/>
      <c r="P111" s="38"/>
      <c r="Q111" s="38"/>
      <c r="R111" s="38"/>
      <c r="S111" s="37"/>
      <c r="T111" s="38"/>
      <c r="U111" s="38"/>
      <c r="V111" s="38"/>
      <c r="W111" s="37"/>
      <c r="X111" s="38"/>
      <c r="Y111" s="38"/>
      <c r="Z111" s="38"/>
      <c r="AA111" s="428"/>
      <c r="AB111" s="429"/>
      <c r="AC111" s="429"/>
      <c r="AD111" s="479"/>
      <c r="AE111" s="37"/>
      <c r="AF111" s="38"/>
      <c r="AG111" s="38"/>
      <c r="AH111" s="38"/>
      <c r="AI111" s="37"/>
      <c r="AJ111" s="38"/>
      <c r="AK111" s="38"/>
      <c r="AL111" s="38"/>
      <c r="AM111" s="37"/>
      <c r="AN111" s="38"/>
      <c r="AO111" s="38"/>
      <c r="AP111" s="38"/>
      <c r="AQ111" s="37"/>
      <c r="AR111" s="38"/>
      <c r="AS111" s="38"/>
      <c r="AT111" s="39"/>
      <c r="AU111" s="135"/>
      <c r="AV111" s="135"/>
      <c r="AW111" s="135"/>
      <c r="AX111" s="136"/>
    </row>
    <row r="112" spans="1:50" ht="13.5" customHeight="1" x14ac:dyDescent="0.15">
      <c r="A112" s="480">
        <v>31</v>
      </c>
      <c r="B112" s="434" t="str">
        <f>IF(組み分け!J28="","",組み分け!J28)</f>
        <v>下津SSS</v>
      </c>
      <c r="C112" s="436"/>
      <c r="D112" s="417"/>
      <c r="E112" s="417"/>
      <c r="F112" s="418"/>
      <c r="G112" s="416"/>
      <c r="H112" s="417"/>
      <c r="I112" s="417"/>
      <c r="J112" s="418"/>
      <c r="K112" s="416"/>
      <c r="L112" s="417"/>
      <c r="M112" s="417"/>
      <c r="N112" s="418"/>
      <c r="O112" s="416"/>
      <c r="P112" s="417"/>
      <c r="Q112" s="417"/>
      <c r="R112" s="418"/>
      <c r="S112" s="416"/>
      <c r="T112" s="417"/>
      <c r="U112" s="417"/>
      <c r="V112" s="418"/>
      <c r="W112" s="416"/>
      <c r="X112" s="417"/>
      <c r="Y112" s="417"/>
      <c r="Z112" s="418"/>
      <c r="AA112" s="416"/>
      <c r="AB112" s="417"/>
      <c r="AC112" s="417"/>
      <c r="AD112" s="418"/>
      <c r="AE112" s="419"/>
      <c r="AF112" s="420"/>
      <c r="AG112" s="420"/>
      <c r="AH112" s="421"/>
      <c r="AI112" s="416"/>
      <c r="AJ112" s="417"/>
      <c r="AK112" s="417"/>
      <c r="AL112" s="417"/>
      <c r="AM112" s="416"/>
      <c r="AN112" s="417"/>
      <c r="AO112" s="417"/>
      <c r="AP112" s="417"/>
      <c r="AQ112" s="416"/>
      <c r="AR112" s="417"/>
      <c r="AS112" s="417"/>
      <c r="AT112" s="418"/>
      <c r="AU112" s="547"/>
      <c r="AV112" s="547"/>
      <c r="AW112" s="547"/>
      <c r="AX112" s="548"/>
    </row>
    <row r="113" spans="1:50" ht="13.5" customHeight="1" x14ac:dyDescent="0.15">
      <c r="A113" s="480"/>
      <c r="B113" s="434"/>
      <c r="C113" s="430"/>
      <c r="D113" s="414"/>
      <c r="E113" s="414"/>
      <c r="F113" s="415"/>
      <c r="G113" s="413"/>
      <c r="H113" s="414"/>
      <c r="I113" s="414"/>
      <c r="J113" s="415"/>
      <c r="K113" s="413"/>
      <c r="L113" s="414"/>
      <c r="M113" s="414"/>
      <c r="N113" s="415"/>
      <c r="O113" s="413"/>
      <c r="P113" s="414"/>
      <c r="Q113" s="414"/>
      <c r="R113" s="415"/>
      <c r="S113" s="413"/>
      <c r="T113" s="414"/>
      <c r="U113" s="414"/>
      <c r="V113" s="415"/>
      <c r="W113" s="413"/>
      <c r="X113" s="414"/>
      <c r="Y113" s="414"/>
      <c r="Z113" s="415"/>
      <c r="AA113" s="413"/>
      <c r="AB113" s="414"/>
      <c r="AC113" s="414"/>
      <c r="AD113" s="415"/>
      <c r="AE113" s="422"/>
      <c r="AF113" s="423"/>
      <c r="AG113" s="423"/>
      <c r="AH113" s="424"/>
      <c r="AI113" s="413"/>
      <c r="AJ113" s="414"/>
      <c r="AK113" s="414"/>
      <c r="AL113" s="414"/>
      <c r="AM113" s="413"/>
      <c r="AN113" s="414"/>
      <c r="AO113" s="414"/>
      <c r="AP113" s="414"/>
      <c r="AQ113" s="413"/>
      <c r="AR113" s="414"/>
      <c r="AS113" s="414"/>
      <c r="AT113" s="415"/>
      <c r="AU113" s="549"/>
      <c r="AV113" s="549"/>
      <c r="AW113" s="549"/>
      <c r="AX113" s="550"/>
    </row>
    <row r="114" spans="1:50" ht="20.100000000000001" customHeight="1" x14ac:dyDescent="0.15">
      <c r="A114" s="480"/>
      <c r="B114" s="434"/>
      <c r="C114" s="40"/>
      <c r="D114" s="38"/>
      <c r="E114" s="38"/>
      <c r="F114" s="38"/>
      <c r="G114" s="37"/>
      <c r="H114" s="38"/>
      <c r="I114" s="38"/>
      <c r="J114" s="38"/>
      <c r="K114" s="37"/>
      <c r="L114" s="38"/>
      <c r="M114" s="38"/>
      <c r="N114" s="38"/>
      <c r="O114" s="37"/>
      <c r="P114" s="38"/>
      <c r="Q114" s="38"/>
      <c r="R114" s="38"/>
      <c r="S114" s="37"/>
      <c r="T114" s="38"/>
      <c r="U114" s="38"/>
      <c r="V114" s="38"/>
      <c r="W114" s="37"/>
      <c r="X114" s="38"/>
      <c r="Y114" s="38"/>
      <c r="Z114" s="38"/>
      <c r="AA114" s="37"/>
      <c r="AB114" s="38"/>
      <c r="AC114" s="38"/>
      <c r="AD114" s="38"/>
      <c r="AE114" s="428"/>
      <c r="AF114" s="429"/>
      <c r="AG114" s="429"/>
      <c r="AH114" s="479"/>
      <c r="AI114" s="37"/>
      <c r="AJ114" s="38"/>
      <c r="AK114" s="38"/>
      <c r="AL114" s="38"/>
      <c r="AM114" s="37"/>
      <c r="AN114" s="38"/>
      <c r="AO114" s="38"/>
      <c r="AP114" s="38"/>
      <c r="AQ114" s="37"/>
      <c r="AR114" s="38"/>
      <c r="AS114" s="38"/>
      <c r="AT114" s="39"/>
      <c r="AU114" s="135"/>
      <c r="AV114" s="135"/>
      <c r="AW114" s="135"/>
      <c r="AX114" s="136"/>
    </row>
    <row r="115" spans="1:50" ht="13.5" customHeight="1" x14ac:dyDescent="0.15">
      <c r="A115" s="432">
        <v>32</v>
      </c>
      <c r="B115" s="434" t="str">
        <f>IF(組み分け!J29="","",組み分け!J29)</f>
        <v>愛知FC一宮　B</v>
      </c>
      <c r="C115" s="436"/>
      <c r="D115" s="417"/>
      <c r="E115" s="417"/>
      <c r="F115" s="418"/>
      <c r="G115" s="416"/>
      <c r="H115" s="417"/>
      <c r="I115" s="417"/>
      <c r="J115" s="418"/>
      <c r="K115" s="416"/>
      <c r="L115" s="417"/>
      <c r="M115" s="417"/>
      <c r="N115" s="417"/>
      <c r="O115" s="416"/>
      <c r="P115" s="417"/>
      <c r="Q115" s="417"/>
      <c r="R115" s="418"/>
      <c r="S115" s="416"/>
      <c r="T115" s="417"/>
      <c r="U115" s="417"/>
      <c r="V115" s="418"/>
      <c r="W115" s="416"/>
      <c r="X115" s="417"/>
      <c r="Y115" s="417"/>
      <c r="Z115" s="418"/>
      <c r="AA115" s="416"/>
      <c r="AB115" s="417"/>
      <c r="AC115" s="417"/>
      <c r="AD115" s="418"/>
      <c r="AE115" s="416"/>
      <c r="AF115" s="417"/>
      <c r="AG115" s="417"/>
      <c r="AH115" s="418"/>
      <c r="AI115" s="419"/>
      <c r="AJ115" s="420"/>
      <c r="AK115" s="420"/>
      <c r="AL115" s="420"/>
      <c r="AM115" s="416"/>
      <c r="AN115" s="417"/>
      <c r="AO115" s="417"/>
      <c r="AP115" s="418"/>
      <c r="AQ115" s="416"/>
      <c r="AR115" s="417"/>
      <c r="AS115" s="417"/>
      <c r="AT115" s="418"/>
      <c r="AU115" s="547"/>
      <c r="AV115" s="547"/>
      <c r="AW115" s="547"/>
      <c r="AX115" s="548"/>
    </row>
    <row r="116" spans="1:50" ht="13.5" customHeight="1" x14ac:dyDescent="0.15">
      <c r="A116" s="432"/>
      <c r="B116" s="434"/>
      <c r="C116" s="430"/>
      <c r="D116" s="414"/>
      <c r="E116" s="414"/>
      <c r="F116" s="415"/>
      <c r="G116" s="413"/>
      <c r="H116" s="414"/>
      <c r="I116" s="414"/>
      <c r="J116" s="415"/>
      <c r="K116" s="413"/>
      <c r="L116" s="414"/>
      <c r="M116" s="414"/>
      <c r="N116" s="415"/>
      <c r="O116" s="413"/>
      <c r="P116" s="414"/>
      <c r="Q116" s="414"/>
      <c r="R116" s="415"/>
      <c r="S116" s="413"/>
      <c r="T116" s="414"/>
      <c r="U116" s="414"/>
      <c r="V116" s="415"/>
      <c r="W116" s="413"/>
      <c r="X116" s="414"/>
      <c r="Y116" s="414"/>
      <c r="Z116" s="415"/>
      <c r="AA116" s="413"/>
      <c r="AB116" s="414"/>
      <c r="AC116" s="414"/>
      <c r="AD116" s="415"/>
      <c r="AE116" s="413"/>
      <c r="AF116" s="414"/>
      <c r="AG116" s="414"/>
      <c r="AH116" s="415"/>
      <c r="AI116" s="422"/>
      <c r="AJ116" s="423"/>
      <c r="AK116" s="423"/>
      <c r="AL116" s="423"/>
      <c r="AM116" s="413"/>
      <c r="AN116" s="414"/>
      <c r="AO116" s="414"/>
      <c r="AP116" s="415"/>
      <c r="AQ116" s="413"/>
      <c r="AR116" s="414"/>
      <c r="AS116" s="414"/>
      <c r="AT116" s="415"/>
      <c r="AU116" s="549"/>
      <c r="AV116" s="549"/>
      <c r="AW116" s="549"/>
      <c r="AX116" s="550"/>
    </row>
    <row r="117" spans="1:50" ht="20.100000000000001" customHeight="1" x14ac:dyDescent="0.15">
      <c r="A117" s="437"/>
      <c r="B117" s="434"/>
      <c r="C117" s="40"/>
      <c r="D117" s="38"/>
      <c r="E117" s="38"/>
      <c r="F117" s="38"/>
      <c r="G117" s="37"/>
      <c r="H117" s="38"/>
      <c r="I117" s="38"/>
      <c r="J117" s="38"/>
      <c r="K117" s="37"/>
      <c r="L117" s="38"/>
      <c r="M117" s="38"/>
      <c r="N117" s="38"/>
      <c r="O117" s="37"/>
      <c r="P117" s="38"/>
      <c r="Q117" s="38"/>
      <c r="R117" s="38"/>
      <c r="S117" s="37"/>
      <c r="T117" s="38"/>
      <c r="U117" s="38"/>
      <c r="V117" s="38"/>
      <c r="W117" s="37"/>
      <c r="X117" s="38"/>
      <c r="Y117" s="38"/>
      <c r="Z117" s="38"/>
      <c r="AA117" s="37"/>
      <c r="AB117" s="38"/>
      <c r="AC117" s="38"/>
      <c r="AD117" s="38"/>
      <c r="AE117" s="37"/>
      <c r="AF117" s="38"/>
      <c r="AG117" s="38"/>
      <c r="AH117" s="38"/>
      <c r="AI117" s="428"/>
      <c r="AJ117" s="429"/>
      <c r="AK117" s="429"/>
      <c r="AL117" s="429"/>
      <c r="AM117" s="37"/>
      <c r="AN117" s="38"/>
      <c r="AO117" s="38"/>
      <c r="AP117" s="38"/>
      <c r="AQ117" s="37"/>
      <c r="AR117" s="38"/>
      <c r="AS117" s="38"/>
      <c r="AT117" s="39"/>
      <c r="AU117" s="135"/>
      <c r="AV117" s="135"/>
      <c r="AW117" s="135"/>
      <c r="AX117" s="136"/>
    </row>
    <row r="118" spans="1:50" ht="13.5" customHeight="1" x14ac:dyDescent="0.15">
      <c r="A118" s="431">
        <v>33</v>
      </c>
      <c r="B118" s="434" t="str">
        <f>IF(組み分け!J30="","",組み分け!J30)</f>
        <v>ドルフィンFC</v>
      </c>
      <c r="C118" s="436"/>
      <c r="D118" s="417"/>
      <c r="E118" s="417"/>
      <c r="F118" s="418"/>
      <c r="G118" s="416"/>
      <c r="H118" s="417"/>
      <c r="I118" s="417"/>
      <c r="J118" s="418"/>
      <c r="K118" s="416"/>
      <c r="L118" s="417"/>
      <c r="M118" s="417"/>
      <c r="N118" s="418"/>
      <c r="O118" s="416"/>
      <c r="P118" s="417"/>
      <c r="Q118" s="417"/>
      <c r="R118" s="418"/>
      <c r="S118" s="416"/>
      <c r="T118" s="417"/>
      <c r="U118" s="417"/>
      <c r="V118" s="418"/>
      <c r="W118" s="416"/>
      <c r="X118" s="417"/>
      <c r="Y118" s="417"/>
      <c r="Z118" s="418"/>
      <c r="AA118" s="416"/>
      <c r="AB118" s="417"/>
      <c r="AC118" s="417"/>
      <c r="AD118" s="418"/>
      <c r="AE118" s="416"/>
      <c r="AF118" s="417"/>
      <c r="AG118" s="417"/>
      <c r="AH118" s="418"/>
      <c r="AI118" s="416"/>
      <c r="AJ118" s="417"/>
      <c r="AK118" s="417"/>
      <c r="AL118" s="418"/>
      <c r="AM118" s="419"/>
      <c r="AN118" s="420"/>
      <c r="AO118" s="420"/>
      <c r="AP118" s="420"/>
      <c r="AQ118" s="416"/>
      <c r="AR118" s="417"/>
      <c r="AS118" s="417"/>
      <c r="AT118" s="418"/>
      <c r="AU118" s="547"/>
      <c r="AV118" s="547"/>
      <c r="AW118" s="547"/>
      <c r="AX118" s="548"/>
    </row>
    <row r="119" spans="1:50" ht="13.5" customHeight="1" x14ac:dyDescent="0.15">
      <c r="A119" s="432"/>
      <c r="B119" s="434"/>
      <c r="C119" s="430"/>
      <c r="D119" s="414"/>
      <c r="E119" s="414"/>
      <c r="F119" s="415"/>
      <c r="G119" s="413"/>
      <c r="H119" s="414"/>
      <c r="I119" s="414"/>
      <c r="J119" s="415"/>
      <c r="K119" s="413"/>
      <c r="L119" s="414"/>
      <c r="M119" s="414"/>
      <c r="N119" s="415"/>
      <c r="O119" s="413"/>
      <c r="P119" s="414"/>
      <c r="Q119" s="414"/>
      <c r="R119" s="415"/>
      <c r="S119" s="413"/>
      <c r="T119" s="414"/>
      <c r="U119" s="414"/>
      <c r="V119" s="415"/>
      <c r="W119" s="413"/>
      <c r="X119" s="414"/>
      <c r="Y119" s="414"/>
      <c r="Z119" s="415"/>
      <c r="AA119" s="413"/>
      <c r="AB119" s="414"/>
      <c r="AC119" s="414"/>
      <c r="AD119" s="415"/>
      <c r="AE119" s="413"/>
      <c r="AF119" s="414"/>
      <c r="AG119" s="414"/>
      <c r="AH119" s="415"/>
      <c r="AI119" s="413"/>
      <c r="AJ119" s="414"/>
      <c r="AK119" s="414"/>
      <c r="AL119" s="415"/>
      <c r="AM119" s="422"/>
      <c r="AN119" s="423"/>
      <c r="AO119" s="423"/>
      <c r="AP119" s="423"/>
      <c r="AQ119" s="413"/>
      <c r="AR119" s="414"/>
      <c r="AS119" s="414"/>
      <c r="AT119" s="415"/>
      <c r="AU119" s="549"/>
      <c r="AV119" s="549"/>
      <c r="AW119" s="549"/>
      <c r="AX119" s="550"/>
    </row>
    <row r="120" spans="1:50" ht="20.100000000000001" customHeight="1" x14ac:dyDescent="0.15">
      <c r="A120" s="437"/>
      <c r="B120" s="434"/>
      <c r="C120" s="40"/>
      <c r="D120" s="38"/>
      <c r="E120" s="38"/>
      <c r="F120" s="38"/>
      <c r="G120" s="37"/>
      <c r="H120" s="38"/>
      <c r="I120" s="38"/>
      <c r="J120" s="38"/>
      <c r="K120" s="37"/>
      <c r="L120" s="38"/>
      <c r="M120" s="38"/>
      <c r="N120" s="38"/>
      <c r="O120" s="37"/>
      <c r="P120" s="38"/>
      <c r="Q120" s="38"/>
      <c r="R120" s="38"/>
      <c r="S120" s="37"/>
      <c r="T120" s="38"/>
      <c r="U120" s="38"/>
      <c r="V120" s="38"/>
      <c r="W120" s="37"/>
      <c r="X120" s="38"/>
      <c r="Y120" s="38"/>
      <c r="Z120" s="38"/>
      <c r="AA120" s="37"/>
      <c r="AB120" s="38"/>
      <c r="AC120" s="38"/>
      <c r="AD120" s="38"/>
      <c r="AE120" s="37"/>
      <c r="AF120" s="38"/>
      <c r="AG120" s="38"/>
      <c r="AH120" s="38"/>
      <c r="AI120" s="37"/>
      <c r="AJ120" s="38"/>
      <c r="AK120" s="38"/>
      <c r="AL120" s="38"/>
      <c r="AM120" s="428"/>
      <c r="AN120" s="429"/>
      <c r="AO120" s="429"/>
      <c r="AP120" s="429"/>
      <c r="AQ120" s="37"/>
      <c r="AR120" s="38"/>
      <c r="AS120" s="38"/>
      <c r="AT120" s="39"/>
      <c r="AU120" s="135"/>
      <c r="AV120" s="135"/>
      <c r="AW120" s="135"/>
      <c r="AX120" s="136"/>
    </row>
    <row r="121" spans="1:50" ht="13.5" customHeight="1" x14ac:dyDescent="0.15">
      <c r="A121" s="431">
        <v>34</v>
      </c>
      <c r="B121" s="434" t="str">
        <f>IF(組み分け!J31="","",組み分け!J31)</f>
        <v>Partigiano　FC</v>
      </c>
      <c r="C121" s="436"/>
      <c r="D121" s="417"/>
      <c r="E121" s="417"/>
      <c r="F121" s="418"/>
      <c r="G121" s="416"/>
      <c r="H121" s="417"/>
      <c r="I121" s="417"/>
      <c r="J121" s="418"/>
      <c r="K121" s="416"/>
      <c r="L121" s="417"/>
      <c r="M121" s="417"/>
      <c r="N121" s="418"/>
      <c r="O121" s="416"/>
      <c r="P121" s="417"/>
      <c r="Q121" s="417"/>
      <c r="R121" s="418"/>
      <c r="S121" s="416"/>
      <c r="T121" s="417"/>
      <c r="U121" s="417"/>
      <c r="V121" s="418"/>
      <c r="W121" s="416"/>
      <c r="X121" s="417"/>
      <c r="Y121" s="417"/>
      <c r="Z121" s="418"/>
      <c r="AA121" s="416"/>
      <c r="AB121" s="417"/>
      <c r="AC121" s="417"/>
      <c r="AD121" s="418"/>
      <c r="AE121" s="416"/>
      <c r="AF121" s="417"/>
      <c r="AG121" s="417"/>
      <c r="AH121" s="418"/>
      <c r="AI121" s="416"/>
      <c r="AJ121" s="417"/>
      <c r="AK121" s="417"/>
      <c r="AL121" s="418"/>
      <c r="AM121" s="416"/>
      <c r="AN121" s="417"/>
      <c r="AO121" s="417"/>
      <c r="AP121" s="418"/>
      <c r="AQ121" s="419"/>
      <c r="AR121" s="420"/>
      <c r="AS121" s="420"/>
      <c r="AT121" s="421"/>
      <c r="AU121" s="554"/>
      <c r="AV121" s="555"/>
      <c r="AW121" s="555"/>
      <c r="AX121" s="556"/>
    </row>
    <row r="122" spans="1:50" ht="13.5" customHeight="1" x14ac:dyDescent="0.15">
      <c r="A122" s="432"/>
      <c r="B122" s="434"/>
      <c r="C122" s="430"/>
      <c r="D122" s="414"/>
      <c r="E122" s="414"/>
      <c r="F122" s="415"/>
      <c r="G122" s="413"/>
      <c r="H122" s="414"/>
      <c r="I122" s="414"/>
      <c r="J122" s="415"/>
      <c r="K122" s="413"/>
      <c r="L122" s="414"/>
      <c r="M122" s="414"/>
      <c r="N122" s="415"/>
      <c r="O122" s="413"/>
      <c r="P122" s="414"/>
      <c r="Q122" s="414"/>
      <c r="R122" s="415"/>
      <c r="S122" s="413"/>
      <c r="T122" s="414"/>
      <c r="U122" s="414"/>
      <c r="V122" s="415"/>
      <c r="W122" s="413"/>
      <c r="X122" s="414"/>
      <c r="Y122" s="414"/>
      <c r="Z122" s="415"/>
      <c r="AA122" s="413"/>
      <c r="AB122" s="414"/>
      <c r="AC122" s="414"/>
      <c r="AD122" s="415"/>
      <c r="AE122" s="413"/>
      <c r="AF122" s="414"/>
      <c r="AG122" s="414"/>
      <c r="AH122" s="415"/>
      <c r="AI122" s="413"/>
      <c r="AJ122" s="414"/>
      <c r="AK122" s="414"/>
      <c r="AL122" s="415"/>
      <c r="AM122" s="413"/>
      <c r="AN122" s="414"/>
      <c r="AO122" s="414"/>
      <c r="AP122" s="415"/>
      <c r="AQ122" s="422"/>
      <c r="AR122" s="423"/>
      <c r="AS122" s="423"/>
      <c r="AT122" s="424"/>
      <c r="AU122" s="557"/>
      <c r="AV122" s="545"/>
      <c r="AW122" s="545"/>
      <c r="AX122" s="546"/>
    </row>
    <row r="123" spans="1:50" ht="20.100000000000001" customHeight="1" thickBot="1" x14ac:dyDescent="0.2">
      <c r="A123" s="433"/>
      <c r="B123" s="435"/>
      <c r="C123" s="111"/>
      <c r="D123" s="76"/>
      <c r="E123" s="76"/>
      <c r="F123" s="76"/>
      <c r="G123" s="112"/>
      <c r="H123" s="76"/>
      <c r="I123" s="76"/>
      <c r="J123" s="76"/>
      <c r="K123" s="112"/>
      <c r="L123" s="76"/>
      <c r="M123" s="76"/>
      <c r="N123" s="76"/>
      <c r="O123" s="112"/>
      <c r="P123" s="76"/>
      <c r="Q123" s="76"/>
      <c r="R123" s="76"/>
      <c r="S123" s="112"/>
      <c r="T123" s="76"/>
      <c r="U123" s="76"/>
      <c r="V123" s="76"/>
      <c r="W123" s="112"/>
      <c r="X123" s="76"/>
      <c r="Y123" s="76"/>
      <c r="Z123" s="76"/>
      <c r="AA123" s="112"/>
      <c r="AB123" s="76"/>
      <c r="AC123" s="76"/>
      <c r="AD123" s="76"/>
      <c r="AE123" s="112"/>
      <c r="AF123" s="76"/>
      <c r="AG123" s="76"/>
      <c r="AH123" s="76"/>
      <c r="AI123" s="112"/>
      <c r="AJ123" s="76"/>
      <c r="AK123" s="76"/>
      <c r="AL123" s="76"/>
      <c r="AM123" s="112"/>
      <c r="AN123" s="76"/>
      <c r="AO123" s="76"/>
      <c r="AP123" s="76"/>
      <c r="AQ123" s="425"/>
      <c r="AR123" s="426"/>
      <c r="AS123" s="426"/>
      <c r="AT123" s="427"/>
      <c r="AU123" s="558"/>
      <c r="AV123" s="541"/>
      <c r="AW123" s="541"/>
      <c r="AX123" s="542"/>
    </row>
    <row r="124" spans="1:50" ht="14.25" x14ac:dyDescent="0.15">
      <c r="A124" s="28"/>
      <c r="B124" s="43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</row>
    <row r="133" spans="1:50" ht="14.25" x14ac:dyDescent="0.15">
      <c r="A133" s="28"/>
      <c r="B133" s="43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</row>
  </sheetData>
  <mergeCells count="926">
    <mergeCell ref="AU121:AX123"/>
    <mergeCell ref="AA122:AD122"/>
    <mergeCell ref="AE122:AH122"/>
    <mergeCell ref="AI122:AL122"/>
    <mergeCell ref="AM122:AP122"/>
    <mergeCell ref="AQ119:AT119"/>
    <mergeCell ref="AU119:AX119"/>
    <mergeCell ref="C122:F122"/>
    <mergeCell ref="G122:J122"/>
    <mergeCell ref="K122:N122"/>
    <mergeCell ref="O122:R122"/>
    <mergeCell ref="S122:V122"/>
    <mergeCell ref="W122:Z122"/>
    <mergeCell ref="AA121:AD121"/>
    <mergeCell ref="AE121:AH121"/>
    <mergeCell ref="AI121:AL121"/>
    <mergeCell ref="A121:A123"/>
    <mergeCell ref="B121:B123"/>
    <mergeCell ref="C121:F121"/>
    <mergeCell ref="G121:J121"/>
    <mergeCell ref="K121:N121"/>
    <mergeCell ref="O121:R121"/>
    <mergeCell ref="S121:V121"/>
    <mergeCell ref="W121:Z121"/>
    <mergeCell ref="AQ118:AT118"/>
    <mergeCell ref="A118:A120"/>
    <mergeCell ref="B118:B120"/>
    <mergeCell ref="AM121:AP121"/>
    <mergeCell ref="AQ121:AT123"/>
    <mergeCell ref="AQ115:AT115"/>
    <mergeCell ref="AU115:AX115"/>
    <mergeCell ref="AU118:AX118"/>
    <mergeCell ref="C119:F119"/>
    <mergeCell ref="G119:J119"/>
    <mergeCell ref="K119:N119"/>
    <mergeCell ref="O119:R119"/>
    <mergeCell ref="S119:V119"/>
    <mergeCell ref="W119:Z119"/>
    <mergeCell ref="AA119:AD119"/>
    <mergeCell ref="AE119:AH119"/>
    <mergeCell ref="S118:V118"/>
    <mergeCell ref="W118:Z118"/>
    <mergeCell ref="AA118:AD118"/>
    <mergeCell ref="AE118:AH118"/>
    <mergeCell ref="AI118:AL118"/>
    <mergeCell ref="AM118:AP120"/>
    <mergeCell ref="AI119:AL119"/>
    <mergeCell ref="C118:F118"/>
    <mergeCell ref="G118:J118"/>
    <mergeCell ref="K118:N118"/>
    <mergeCell ref="O118:R118"/>
    <mergeCell ref="C116:F116"/>
    <mergeCell ref="G116:J116"/>
    <mergeCell ref="K116:N116"/>
    <mergeCell ref="O116:R116"/>
    <mergeCell ref="S116:V116"/>
    <mergeCell ref="AU113:AX113"/>
    <mergeCell ref="A115:A117"/>
    <mergeCell ref="B115:B117"/>
    <mergeCell ref="C115:F115"/>
    <mergeCell ref="G115:J115"/>
    <mergeCell ref="K115:N115"/>
    <mergeCell ref="O115:R115"/>
    <mergeCell ref="S115:V115"/>
    <mergeCell ref="W115:Z115"/>
    <mergeCell ref="AA115:AD115"/>
    <mergeCell ref="W116:Z116"/>
    <mergeCell ref="AA116:AD116"/>
    <mergeCell ref="AE116:AH116"/>
    <mergeCell ref="AM116:AP116"/>
    <mergeCell ref="AQ116:AT116"/>
    <mergeCell ref="AU116:AX116"/>
    <mergeCell ref="AE115:AH115"/>
    <mergeCell ref="AI115:AL117"/>
    <mergeCell ref="AM115:AP115"/>
    <mergeCell ref="A112:A114"/>
    <mergeCell ref="B112:B114"/>
    <mergeCell ref="C112:F112"/>
    <mergeCell ref="G112:J112"/>
    <mergeCell ref="K112:N112"/>
    <mergeCell ref="O112:R112"/>
    <mergeCell ref="S112:V112"/>
    <mergeCell ref="AU112:AX112"/>
    <mergeCell ref="C113:F113"/>
    <mergeCell ref="G113:J113"/>
    <mergeCell ref="K113:N113"/>
    <mergeCell ref="O113:R113"/>
    <mergeCell ref="S113:V113"/>
    <mergeCell ref="W113:Z113"/>
    <mergeCell ref="AA113:AD113"/>
    <mergeCell ref="AI113:AL113"/>
    <mergeCell ref="AM113:AP113"/>
    <mergeCell ref="W112:Z112"/>
    <mergeCell ref="AA112:AD112"/>
    <mergeCell ref="AE112:AH114"/>
    <mergeCell ref="AI112:AL112"/>
    <mergeCell ref="AM112:AP112"/>
    <mergeCell ref="AQ112:AT112"/>
    <mergeCell ref="AQ113:AT113"/>
    <mergeCell ref="AM109:AP109"/>
    <mergeCell ref="AQ109:AT109"/>
    <mergeCell ref="AU109:AX109"/>
    <mergeCell ref="C110:F110"/>
    <mergeCell ref="G110:J110"/>
    <mergeCell ref="K110:N110"/>
    <mergeCell ref="O110:R110"/>
    <mergeCell ref="S110:V110"/>
    <mergeCell ref="W110:Z110"/>
    <mergeCell ref="AE110:AH110"/>
    <mergeCell ref="O109:R109"/>
    <mergeCell ref="S109:V109"/>
    <mergeCell ref="W109:Z109"/>
    <mergeCell ref="AA109:AD111"/>
    <mergeCell ref="AE109:AH109"/>
    <mergeCell ref="AI109:AL109"/>
    <mergeCell ref="AI110:AL110"/>
    <mergeCell ref="AM110:AP110"/>
    <mergeCell ref="AQ110:AT110"/>
    <mergeCell ref="AU110:AX110"/>
    <mergeCell ref="A109:A111"/>
    <mergeCell ref="B109:B111"/>
    <mergeCell ref="C109:F109"/>
    <mergeCell ref="G109:J109"/>
    <mergeCell ref="K109:N109"/>
    <mergeCell ref="C107:F107"/>
    <mergeCell ref="G107:J107"/>
    <mergeCell ref="K107:N107"/>
    <mergeCell ref="O107:R107"/>
    <mergeCell ref="AA106:AD106"/>
    <mergeCell ref="AE106:AH106"/>
    <mergeCell ref="AI106:AL106"/>
    <mergeCell ref="AM106:AP106"/>
    <mergeCell ref="AQ106:AT106"/>
    <mergeCell ref="AU106:AX106"/>
    <mergeCell ref="AQ104:AT104"/>
    <mergeCell ref="AU104:AX104"/>
    <mergeCell ref="A106:A108"/>
    <mergeCell ref="B106:B108"/>
    <mergeCell ref="C106:F106"/>
    <mergeCell ref="G106:J106"/>
    <mergeCell ref="K106:N106"/>
    <mergeCell ref="O106:R106"/>
    <mergeCell ref="S106:V106"/>
    <mergeCell ref="W106:Z108"/>
    <mergeCell ref="AE107:AH107"/>
    <mergeCell ref="AI107:AL107"/>
    <mergeCell ref="AM107:AP107"/>
    <mergeCell ref="AQ107:AT107"/>
    <mergeCell ref="AU107:AX107"/>
    <mergeCell ref="S107:V107"/>
    <mergeCell ref="AA107:AD107"/>
    <mergeCell ref="A103:A105"/>
    <mergeCell ref="B103:B105"/>
    <mergeCell ref="C103:F103"/>
    <mergeCell ref="G103:J103"/>
    <mergeCell ref="K103:N103"/>
    <mergeCell ref="O103:R103"/>
    <mergeCell ref="S103:V105"/>
    <mergeCell ref="AU103:AX103"/>
    <mergeCell ref="C104:F104"/>
    <mergeCell ref="G104:J104"/>
    <mergeCell ref="K104:N104"/>
    <mergeCell ref="O104:R104"/>
    <mergeCell ref="W104:Z104"/>
    <mergeCell ref="AA104:AD104"/>
    <mergeCell ref="AE104:AH104"/>
    <mergeCell ref="AI104:AL104"/>
    <mergeCell ref="AM104:AP104"/>
    <mergeCell ref="W103:Z103"/>
    <mergeCell ref="AA103:AD103"/>
    <mergeCell ref="AE103:AH103"/>
    <mergeCell ref="AI103:AL103"/>
    <mergeCell ref="AM103:AP103"/>
    <mergeCell ref="AQ103:AT103"/>
    <mergeCell ref="AM100:AP100"/>
    <mergeCell ref="AQ100:AT100"/>
    <mergeCell ref="AU100:AX100"/>
    <mergeCell ref="C101:F101"/>
    <mergeCell ref="G101:J101"/>
    <mergeCell ref="K101:N101"/>
    <mergeCell ref="S101:V101"/>
    <mergeCell ref="W101:Z101"/>
    <mergeCell ref="AA101:AD101"/>
    <mergeCell ref="AE101:AH101"/>
    <mergeCell ref="O100:R102"/>
    <mergeCell ref="S100:V100"/>
    <mergeCell ref="W100:Z100"/>
    <mergeCell ref="AA100:AD100"/>
    <mergeCell ref="AE100:AH100"/>
    <mergeCell ref="AI100:AL100"/>
    <mergeCell ref="AI101:AL101"/>
    <mergeCell ref="AM101:AP101"/>
    <mergeCell ref="AQ101:AT101"/>
    <mergeCell ref="AU101:AX101"/>
    <mergeCell ref="A100:A102"/>
    <mergeCell ref="B100:B102"/>
    <mergeCell ref="C100:F100"/>
    <mergeCell ref="G100:J100"/>
    <mergeCell ref="K100:N100"/>
    <mergeCell ref="C98:F98"/>
    <mergeCell ref="G98:J98"/>
    <mergeCell ref="O98:R98"/>
    <mergeCell ref="S98:V98"/>
    <mergeCell ref="AA97:AD97"/>
    <mergeCell ref="AE97:AH97"/>
    <mergeCell ref="AI97:AL97"/>
    <mergeCell ref="AM97:AP97"/>
    <mergeCell ref="AQ97:AT97"/>
    <mergeCell ref="AU97:AX97"/>
    <mergeCell ref="AQ95:AT95"/>
    <mergeCell ref="AU95:AX95"/>
    <mergeCell ref="A97:A99"/>
    <mergeCell ref="B97:B99"/>
    <mergeCell ref="C97:F97"/>
    <mergeCell ref="G97:J97"/>
    <mergeCell ref="K97:N99"/>
    <mergeCell ref="O97:R97"/>
    <mergeCell ref="S97:V97"/>
    <mergeCell ref="W97:Z97"/>
    <mergeCell ref="AE98:AH98"/>
    <mergeCell ref="AI98:AL98"/>
    <mergeCell ref="AM98:AP98"/>
    <mergeCell ref="AQ98:AT98"/>
    <mergeCell ref="AU98:AX98"/>
    <mergeCell ref="W98:Z98"/>
    <mergeCell ref="AA98:AD98"/>
    <mergeCell ref="A94:A96"/>
    <mergeCell ref="AU94:AX94"/>
    <mergeCell ref="C95:F95"/>
    <mergeCell ref="K95:N95"/>
    <mergeCell ref="O95:R95"/>
    <mergeCell ref="S95:V95"/>
    <mergeCell ref="W95:Z95"/>
    <mergeCell ref="AA95:AD95"/>
    <mergeCell ref="AE95:AH95"/>
    <mergeCell ref="AI95:AL95"/>
    <mergeCell ref="AM95:AP95"/>
    <mergeCell ref="W94:Z94"/>
    <mergeCell ref="AA94:AD94"/>
    <mergeCell ref="AE94:AH94"/>
    <mergeCell ref="AI94:AL94"/>
    <mergeCell ref="AM94:AP94"/>
    <mergeCell ref="AQ94:AT94"/>
    <mergeCell ref="B94:B96"/>
    <mergeCell ref="C94:F94"/>
    <mergeCell ref="G94:J96"/>
    <mergeCell ref="K94:N94"/>
    <mergeCell ref="O94:R94"/>
    <mergeCell ref="S94:V94"/>
    <mergeCell ref="A91:A93"/>
    <mergeCell ref="B91:B93"/>
    <mergeCell ref="C91:F93"/>
    <mergeCell ref="AQ91:AT91"/>
    <mergeCell ref="AU91:AX91"/>
    <mergeCell ref="G92:J92"/>
    <mergeCell ref="K92:N92"/>
    <mergeCell ref="O92:R92"/>
    <mergeCell ref="S92:V92"/>
    <mergeCell ref="W92:Z92"/>
    <mergeCell ref="AA92:AD92"/>
    <mergeCell ref="AE92:AH92"/>
    <mergeCell ref="AI92:AL92"/>
    <mergeCell ref="S91:V91"/>
    <mergeCell ref="W91:Z91"/>
    <mergeCell ref="AA91:AD91"/>
    <mergeCell ref="AE91:AH91"/>
    <mergeCell ref="AI91:AL91"/>
    <mergeCell ref="AM91:AP91"/>
    <mergeCell ref="G91:J91"/>
    <mergeCell ref="K91:N91"/>
    <mergeCell ref="O91:R91"/>
    <mergeCell ref="AM92:AP92"/>
    <mergeCell ref="AQ92:AT92"/>
    <mergeCell ref="AU92:AX92"/>
    <mergeCell ref="AA90:AD90"/>
    <mergeCell ref="AE90:AH90"/>
    <mergeCell ref="AI90:AL90"/>
    <mergeCell ref="AM90:AP90"/>
    <mergeCell ref="AQ90:AT90"/>
    <mergeCell ref="AU90:AX90"/>
    <mergeCell ref="AJ89:AK89"/>
    <mergeCell ref="AN89:AO89"/>
    <mergeCell ref="AR89:AS89"/>
    <mergeCell ref="AV89:AW89"/>
    <mergeCell ref="AE80:AH80"/>
    <mergeCell ref="AI80:AL80"/>
    <mergeCell ref="AM80:AP80"/>
    <mergeCell ref="AQ80:AT80"/>
    <mergeCell ref="AE79:AH79"/>
    <mergeCell ref="AI79:AL79"/>
    <mergeCell ref="AM79:AP79"/>
    <mergeCell ref="AQ79:AT79"/>
    <mergeCell ref="C90:F90"/>
    <mergeCell ref="G90:J90"/>
    <mergeCell ref="K90:N90"/>
    <mergeCell ref="O90:R90"/>
    <mergeCell ref="S90:V90"/>
    <mergeCell ref="W90:Z90"/>
    <mergeCell ref="A86:AP86"/>
    <mergeCell ref="A89:B90"/>
    <mergeCell ref="D89:E89"/>
    <mergeCell ref="H89:I89"/>
    <mergeCell ref="L89:M89"/>
    <mergeCell ref="P89:Q89"/>
    <mergeCell ref="T89:U89"/>
    <mergeCell ref="X89:Y89"/>
    <mergeCell ref="AB89:AC89"/>
    <mergeCell ref="AF89:AG89"/>
    <mergeCell ref="AU79:AX81"/>
    <mergeCell ref="C80:F80"/>
    <mergeCell ref="G80:J80"/>
    <mergeCell ref="K80:N80"/>
    <mergeCell ref="O80:R80"/>
    <mergeCell ref="S80:V80"/>
    <mergeCell ref="AU77:AX77"/>
    <mergeCell ref="A79:A81"/>
    <mergeCell ref="B79:B81"/>
    <mergeCell ref="C79:F79"/>
    <mergeCell ref="G79:J79"/>
    <mergeCell ref="K79:N79"/>
    <mergeCell ref="O79:R79"/>
    <mergeCell ref="S79:V79"/>
    <mergeCell ref="W79:Z79"/>
    <mergeCell ref="AA79:AD79"/>
    <mergeCell ref="C77:F77"/>
    <mergeCell ref="G77:J77"/>
    <mergeCell ref="K77:N77"/>
    <mergeCell ref="O77:R77"/>
    <mergeCell ref="S77:V77"/>
    <mergeCell ref="W77:Z77"/>
    <mergeCell ref="W80:Z80"/>
    <mergeCell ref="AA80:AD80"/>
    <mergeCell ref="AU74:AX74"/>
    <mergeCell ref="A76:A78"/>
    <mergeCell ref="B76:B78"/>
    <mergeCell ref="C76:F76"/>
    <mergeCell ref="G76:J76"/>
    <mergeCell ref="K76:N76"/>
    <mergeCell ref="O76:R76"/>
    <mergeCell ref="S76:V76"/>
    <mergeCell ref="W76:Z76"/>
    <mergeCell ref="A73:A75"/>
    <mergeCell ref="B73:B75"/>
    <mergeCell ref="AA76:AD76"/>
    <mergeCell ref="AE76:AH76"/>
    <mergeCell ref="AI76:AL76"/>
    <mergeCell ref="AM76:AP76"/>
    <mergeCell ref="AQ76:AT78"/>
    <mergeCell ref="AU76:AX76"/>
    <mergeCell ref="AA77:AD77"/>
    <mergeCell ref="AE77:AH77"/>
    <mergeCell ref="AI77:AL77"/>
    <mergeCell ref="AM77:AP77"/>
    <mergeCell ref="AQ70:AT70"/>
    <mergeCell ref="AU70:AX70"/>
    <mergeCell ref="AQ73:AT73"/>
    <mergeCell ref="AU73:AX73"/>
    <mergeCell ref="C74:F74"/>
    <mergeCell ref="G74:J74"/>
    <mergeCell ref="K74:N74"/>
    <mergeCell ref="O74:R74"/>
    <mergeCell ref="S74:V74"/>
    <mergeCell ref="W74:Z74"/>
    <mergeCell ref="AA74:AD74"/>
    <mergeCell ref="AE74:AH74"/>
    <mergeCell ref="S73:V73"/>
    <mergeCell ref="W73:Z73"/>
    <mergeCell ref="AA73:AD73"/>
    <mergeCell ref="AE73:AH73"/>
    <mergeCell ref="AI73:AL73"/>
    <mergeCell ref="AM73:AP75"/>
    <mergeCell ref="AI74:AL74"/>
    <mergeCell ref="C73:F73"/>
    <mergeCell ref="G73:J73"/>
    <mergeCell ref="K73:N73"/>
    <mergeCell ref="O73:R73"/>
    <mergeCell ref="AQ74:AT74"/>
    <mergeCell ref="C71:F71"/>
    <mergeCell ref="G71:J71"/>
    <mergeCell ref="K71:N71"/>
    <mergeCell ref="O71:R71"/>
    <mergeCell ref="S71:V71"/>
    <mergeCell ref="AU68:AX68"/>
    <mergeCell ref="A70:A72"/>
    <mergeCell ref="B70:B72"/>
    <mergeCell ref="C70:F70"/>
    <mergeCell ref="G70:J70"/>
    <mergeCell ref="K70:N70"/>
    <mergeCell ref="O70:R70"/>
    <mergeCell ref="S70:V70"/>
    <mergeCell ref="W70:Z70"/>
    <mergeCell ref="AA70:AD70"/>
    <mergeCell ref="W71:Z71"/>
    <mergeCell ref="AA71:AD71"/>
    <mergeCell ref="AE71:AH71"/>
    <mergeCell ref="AM71:AP71"/>
    <mergeCell ref="AQ71:AT71"/>
    <mergeCell ref="AU71:AX71"/>
    <mergeCell ref="AE70:AH70"/>
    <mergeCell ref="AI70:AL72"/>
    <mergeCell ref="AM70:AP70"/>
    <mergeCell ref="A67:A69"/>
    <mergeCell ref="B67:B69"/>
    <mergeCell ref="C67:F67"/>
    <mergeCell ref="G67:J67"/>
    <mergeCell ref="K67:N67"/>
    <mergeCell ref="O67:R67"/>
    <mergeCell ref="S67:V67"/>
    <mergeCell ref="AU67:AX67"/>
    <mergeCell ref="C68:F68"/>
    <mergeCell ref="G68:J68"/>
    <mergeCell ref="K68:N68"/>
    <mergeCell ref="O68:R68"/>
    <mergeCell ref="S68:V68"/>
    <mergeCell ref="W68:Z68"/>
    <mergeCell ref="AA68:AD68"/>
    <mergeCell ref="AI68:AL68"/>
    <mergeCell ref="AM68:AP68"/>
    <mergeCell ref="W67:Z67"/>
    <mergeCell ref="AA67:AD67"/>
    <mergeCell ref="AE67:AH69"/>
    <mergeCell ref="AI67:AL67"/>
    <mergeCell ref="AM67:AP67"/>
    <mergeCell ref="AQ67:AT67"/>
    <mergeCell ref="AQ68:AT68"/>
    <mergeCell ref="AM64:AP64"/>
    <mergeCell ref="AQ64:AT64"/>
    <mergeCell ref="AU64:AX64"/>
    <mergeCell ref="C65:F65"/>
    <mergeCell ref="G65:J65"/>
    <mergeCell ref="K65:N65"/>
    <mergeCell ref="O65:R65"/>
    <mergeCell ref="S65:V65"/>
    <mergeCell ref="W65:Z65"/>
    <mergeCell ref="AE65:AH65"/>
    <mergeCell ref="O64:R64"/>
    <mergeCell ref="S64:V64"/>
    <mergeCell ref="W64:Z64"/>
    <mergeCell ref="AA64:AD66"/>
    <mergeCell ref="AE64:AH64"/>
    <mergeCell ref="AI64:AL64"/>
    <mergeCell ref="AI65:AL65"/>
    <mergeCell ref="AM65:AP65"/>
    <mergeCell ref="AQ65:AT65"/>
    <mergeCell ref="AU65:AX65"/>
    <mergeCell ref="A64:A66"/>
    <mergeCell ref="B64:B66"/>
    <mergeCell ref="C64:F64"/>
    <mergeCell ref="G64:J64"/>
    <mergeCell ref="K64:N64"/>
    <mergeCell ref="C62:F62"/>
    <mergeCell ref="G62:J62"/>
    <mergeCell ref="K62:N62"/>
    <mergeCell ref="O62:R62"/>
    <mergeCell ref="AA61:AD61"/>
    <mergeCell ref="AE61:AH61"/>
    <mergeCell ref="AI61:AL61"/>
    <mergeCell ref="AM61:AP61"/>
    <mergeCell ref="AQ61:AT61"/>
    <mergeCell ref="AU61:AX61"/>
    <mergeCell ref="AQ59:AT59"/>
    <mergeCell ref="AU59:AX59"/>
    <mergeCell ref="A61:A63"/>
    <mergeCell ref="B61:B63"/>
    <mergeCell ref="C61:F61"/>
    <mergeCell ref="G61:J61"/>
    <mergeCell ref="K61:N61"/>
    <mergeCell ref="O61:R61"/>
    <mergeCell ref="S61:V61"/>
    <mergeCell ref="W61:Z63"/>
    <mergeCell ref="AE62:AH62"/>
    <mergeCell ref="AI62:AL62"/>
    <mergeCell ref="AM62:AP62"/>
    <mergeCell ref="AQ62:AT62"/>
    <mergeCell ref="AU62:AX62"/>
    <mergeCell ref="S62:V62"/>
    <mergeCell ref="AA62:AD62"/>
    <mergeCell ref="A58:A60"/>
    <mergeCell ref="B58:B60"/>
    <mergeCell ref="C58:F58"/>
    <mergeCell ref="G58:J58"/>
    <mergeCell ref="K58:N58"/>
    <mergeCell ref="O58:R58"/>
    <mergeCell ref="S58:V60"/>
    <mergeCell ref="AU58:AX58"/>
    <mergeCell ref="C59:F59"/>
    <mergeCell ref="G59:J59"/>
    <mergeCell ref="K59:N59"/>
    <mergeCell ref="O59:R59"/>
    <mergeCell ref="W59:Z59"/>
    <mergeCell ref="AA59:AD59"/>
    <mergeCell ref="AE59:AH59"/>
    <mergeCell ref="AI59:AL59"/>
    <mergeCell ref="AM59:AP59"/>
    <mergeCell ref="W58:Z58"/>
    <mergeCell ref="AA58:AD58"/>
    <mergeCell ref="AE58:AH58"/>
    <mergeCell ref="AI58:AL58"/>
    <mergeCell ref="AM58:AP58"/>
    <mergeCell ref="AQ58:AT58"/>
    <mergeCell ref="AM55:AP55"/>
    <mergeCell ref="AQ55:AT55"/>
    <mergeCell ref="AU55:AX55"/>
    <mergeCell ref="C56:F56"/>
    <mergeCell ref="G56:J56"/>
    <mergeCell ref="K56:N56"/>
    <mergeCell ref="S56:V56"/>
    <mergeCell ref="W56:Z56"/>
    <mergeCell ref="AA56:AD56"/>
    <mergeCell ref="AE56:AH56"/>
    <mergeCell ref="O55:R57"/>
    <mergeCell ref="S55:V55"/>
    <mergeCell ref="W55:Z55"/>
    <mergeCell ref="AA55:AD55"/>
    <mergeCell ref="AE55:AH55"/>
    <mergeCell ref="AI55:AL55"/>
    <mergeCell ref="AI56:AL56"/>
    <mergeCell ref="AM56:AP56"/>
    <mergeCell ref="AQ56:AT56"/>
    <mergeCell ref="AU56:AX56"/>
    <mergeCell ref="A55:A57"/>
    <mergeCell ref="B55:B57"/>
    <mergeCell ref="C55:F55"/>
    <mergeCell ref="G55:J55"/>
    <mergeCell ref="K55:N55"/>
    <mergeCell ref="C53:F53"/>
    <mergeCell ref="G53:J53"/>
    <mergeCell ref="O53:R53"/>
    <mergeCell ref="S53:V53"/>
    <mergeCell ref="AU52:AX52"/>
    <mergeCell ref="AQ50:AT50"/>
    <mergeCell ref="AU50:AX50"/>
    <mergeCell ref="A52:A54"/>
    <mergeCell ref="B52:B54"/>
    <mergeCell ref="C52:F52"/>
    <mergeCell ref="G52:J52"/>
    <mergeCell ref="K52:N54"/>
    <mergeCell ref="O52:R52"/>
    <mergeCell ref="S52:V52"/>
    <mergeCell ref="W52:Z52"/>
    <mergeCell ref="AE53:AH53"/>
    <mergeCell ref="AI53:AL53"/>
    <mergeCell ref="AM53:AP53"/>
    <mergeCell ref="AQ53:AT53"/>
    <mergeCell ref="AU53:AX53"/>
    <mergeCell ref="W53:Z53"/>
    <mergeCell ref="AA53:AD53"/>
    <mergeCell ref="W49:Z49"/>
    <mergeCell ref="AA49:AD49"/>
    <mergeCell ref="AE49:AH49"/>
    <mergeCell ref="AI49:AL49"/>
    <mergeCell ref="AM49:AP49"/>
    <mergeCell ref="AQ49:AT49"/>
    <mergeCell ref="AA52:AD52"/>
    <mergeCell ref="AE52:AH52"/>
    <mergeCell ref="AI52:AL52"/>
    <mergeCell ref="AM52:AP52"/>
    <mergeCell ref="AQ52:AT52"/>
    <mergeCell ref="O46:R46"/>
    <mergeCell ref="AM47:AP47"/>
    <mergeCell ref="AQ47:AT47"/>
    <mergeCell ref="AU47:AX47"/>
    <mergeCell ref="A49:A51"/>
    <mergeCell ref="B49:B51"/>
    <mergeCell ref="C49:F49"/>
    <mergeCell ref="G49:J51"/>
    <mergeCell ref="K49:N49"/>
    <mergeCell ref="O49:R49"/>
    <mergeCell ref="S49:V49"/>
    <mergeCell ref="A46:A48"/>
    <mergeCell ref="B46:B48"/>
    <mergeCell ref="C46:F48"/>
    <mergeCell ref="AU49:AX49"/>
    <mergeCell ref="C50:F50"/>
    <mergeCell ref="K50:N50"/>
    <mergeCell ref="O50:R50"/>
    <mergeCell ref="S50:V50"/>
    <mergeCell ref="W50:Z50"/>
    <mergeCell ref="AA50:AD50"/>
    <mergeCell ref="AE50:AH50"/>
    <mergeCell ref="AI50:AL50"/>
    <mergeCell ref="AM50:AP50"/>
    <mergeCell ref="AQ45:AT45"/>
    <mergeCell ref="AU45:AX45"/>
    <mergeCell ref="AJ44:AK44"/>
    <mergeCell ref="AN44:AO44"/>
    <mergeCell ref="AR44:AS44"/>
    <mergeCell ref="AV44:AW44"/>
    <mergeCell ref="AQ46:AT46"/>
    <mergeCell ref="AU46:AX46"/>
    <mergeCell ref="G47:J47"/>
    <mergeCell ref="K47:N47"/>
    <mergeCell ref="O47:R47"/>
    <mergeCell ref="S47:V47"/>
    <mergeCell ref="W47:Z47"/>
    <mergeCell ref="AA47:AD47"/>
    <mergeCell ref="AE47:AH47"/>
    <mergeCell ref="AI47:AL47"/>
    <mergeCell ref="S46:V46"/>
    <mergeCell ref="W46:Z46"/>
    <mergeCell ref="AA46:AD46"/>
    <mergeCell ref="AE46:AH46"/>
    <mergeCell ref="AI46:AL46"/>
    <mergeCell ref="AM46:AP46"/>
    <mergeCell ref="G46:J46"/>
    <mergeCell ref="K46:N46"/>
    <mergeCell ref="C45:F45"/>
    <mergeCell ref="G45:J45"/>
    <mergeCell ref="K45:N45"/>
    <mergeCell ref="O45:R45"/>
    <mergeCell ref="S45:V45"/>
    <mergeCell ref="W45:Z45"/>
    <mergeCell ref="A41:AP41"/>
    <mergeCell ref="A44:B45"/>
    <mergeCell ref="D44:E44"/>
    <mergeCell ref="H44:I44"/>
    <mergeCell ref="L44:M44"/>
    <mergeCell ref="P44:Q44"/>
    <mergeCell ref="T44:U44"/>
    <mergeCell ref="X44:Y44"/>
    <mergeCell ref="AB44:AC44"/>
    <mergeCell ref="AF44:AG44"/>
    <mergeCell ref="AA45:AD45"/>
    <mergeCell ref="AE45:AH45"/>
    <mergeCell ref="AI45:AL45"/>
    <mergeCell ref="AM45:AP45"/>
    <mergeCell ref="AU36:AX38"/>
    <mergeCell ref="AA37:AD37"/>
    <mergeCell ref="AE37:AH37"/>
    <mergeCell ref="AI37:AL37"/>
    <mergeCell ref="AM37:AP37"/>
    <mergeCell ref="AQ34:AT34"/>
    <mergeCell ref="AU34:AX34"/>
    <mergeCell ref="C37:F37"/>
    <mergeCell ref="G37:J37"/>
    <mergeCell ref="K37:N37"/>
    <mergeCell ref="O37:R37"/>
    <mergeCell ref="S37:V37"/>
    <mergeCell ref="W37:Z37"/>
    <mergeCell ref="AA36:AD36"/>
    <mergeCell ref="AE36:AH36"/>
    <mergeCell ref="AI36:AL36"/>
    <mergeCell ref="A36:A38"/>
    <mergeCell ref="B36:B38"/>
    <mergeCell ref="C36:F36"/>
    <mergeCell ref="G36:J36"/>
    <mergeCell ref="K36:N36"/>
    <mergeCell ref="O36:R36"/>
    <mergeCell ref="S36:V36"/>
    <mergeCell ref="W36:Z36"/>
    <mergeCell ref="AQ33:AT33"/>
    <mergeCell ref="A33:A35"/>
    <mergeCell ref="B33:B35"/>
    <mergeCell ref="AM36:AP36"/>
    <mergeCell ref="AQ36:AT38"/>
    <mergeCell ref="AQ30:AT30"/>
    <mergeCell ref="AU30:AX30"/>
    <mergeCell ref="AU33:AX33"/>
    <mergeCell ref="C34:F34"/>
    <mergeCell ref="G34:J34"/>
    <mergeCell ref="K34:N34"/>
    <mergeCell ref="O34:R34"/>
    <mergeCell ref="S34:V34"/>
    <mergeCell ref="W34:Z34"/>
    <mergeCell ref="AA34:AD34"/>
    <mergeCell ref="AE34:AH34"/>
    <mergeCell ref="S33:V33"/>
    <mergeCell ref="W33:Z33"/>
    <mergeCell ref="AA33:AD33"/>
    <mergeCell ref="AE33:AH33"/>
    <mergeCell ref="AI33:AL33"/>
    <mergeCell ref="AM33:AP35"/>
    <mergeCell ref="AI34:AL34"/>
    <mergeCell ref="C33:F33"/>
    <mergeCell ref="G33:J33"/>
    <mergeCell ref="K33:N33"/>
    <mergeCell ref="O33:R33"/>
    <mergeCell ref="C31:F31"/>
    <mergeCell ref="G31:J31"/>
    <mergeCell ref="K31:N31"/>
    <mergeCell ref="O31:R31"/>
    <mergeCell ref="S31:V31"/>
    <mergeCell ref="AU28:AX28"/>
    <mergeCell ref="A30:A32"/>
    <mergeCell ref="B30:B32"/>
    <mergeCell ref="C30:F30"/>
    <mergeCell ref="G30:J30"/>
    <mergeCell ref="K30:N30"/>
    <mergeCell ref="O30:R30"/>
    <mergeCell ref="S30:V30"/>
    <mergeCell ref="W30:Z30"/>
    <mergeCell ref="AA30:AD30"/>
    <mergeCell ref="W31:Z31"/>
    <mergeCell ref="AA31:AD31"/>
    <mergeCell ref="AE31:AH31"/>
    <mergeCell ref="AM31:AP31"/>
    <mergeCell ref="AQ31:AT31"/>
    <mergeCell ref="AU31:AX31"/>
    <mergeCell ref="AE30:AH30"/>
    <mergeCell ref="AI30:AL32"/>
    <mergeCell ref="AM30:AP30"/>
    <mergeCell ref="A27:A29"/>
    <mergeCell ref="B27:B29"/>
    <mergeCell ref="C27:F27"/>
    <mergeCell ref="G27:J27"/>
    <mergeCell ref="K27:N27"/>
    <mergeCell ref="O27:R27"/>
    <mergeCell ref="S27:V27"/>
    <mergeCell ref="AU27:AX27"/>
    <mergeCell ref="C28:F28"/>
    <mergeCell ref="G28:J28"/>
    <mergeCell ref="K28:N28"/>
    <mergeCell ref="O28:R28"/>
    <mergeCell ref="S28:V28"/>
    <mergeCell ref="W28:Z28"/>
    <mergeCell ref="AA28:AD28"/>
    <mergeCell ref="AI28:AL28"/>
    <mergeCell ref="AM28:AP28"/>
    <mergeCell ref="W27:Z27"/>
    <mergeCell ref="AA27:AD27"/>
    <mergeCell ref="AE27:AH29"/>
    <mergeCell ref="AI27:AL27"/>
    <mergeCell ref="AM27:AP27"/>
    <mergeCell ref="AQ27:AT27"/>
    <mergeCell ref="AQ28:AT28"/>
    <mergeCell ref="AM24:AP24"/>
    <mergeCell ref="AQ24:AT24"/>
    <mergeCell ref="AU24:AX24"/>
    <mergeCell ref="C25:F25"/>
    <mergeCell ref="G25:J25"/>
    <mergeCell ref="K25:N25"/>
    <mergeCell ref="O25:R25"/>
    <mergeCell ref="S25:V25"/>
    <mergeCell ref="W25:Z25"/>
    <mergeCell ref="AE25:AH25"/>
    <mergeCell ref="O24:R24"/>
    <mergeCell ref="S24:V24"/>
    <mergeCell ref="W24:Z24"/>
    <mergeCell ref="AA24:AD26"/>
    <mergeCell ref="AE24:AH24"/>
    <mergeCell ref="AI24:AL24"/>
    <mergeCell ref="AI25:AL25"/>
    <mergeCell ref="AM25:AP25"/>
    <mergeCell ref="AQ25:AT25"/>
    <mergeCell ref="AU25:AX25"/>
    <mergeCell ref="A24:A26"/>
    <mergeCell ref="B24:B26"/>
    <mergeCell ref="C24:F24"/>
    <mergeCell ref="G24:J24"/>
    <mergeCell ref="K24:N24"/>
    <mergeCell ref="C22:F22"/>
    <mergeCell ref="G22:J22"/>
    <mergeCell ref="K22:N22"/>
    <mergeCell ref="O22:R22"/>
    <mergeCell ref="AA21:AD21"/>
    <mergeCell ref="AE21:AH21"/>
    <mergeCell ref="AI21:AL21"/>
    <mergeCell ref="AM21:AP21"/>
    <mergeCell ref="AQ21:AT21"/>
    <mergeCell ref="AU21:AX21"/>
    <mergeCell ref="AQ19:AT19"/>
    <mergeCell ref="AU19:AX19"/>
    <mergeCell ref="A21:A23"/>
    <mergeCell ref="B21:B23"/>
    <mergeCell ref="C21:F21"/>
    <mergeCell ref="G21:J21"/>
    <mergeCell ref="K21:N21"/>
    <mergeCell ref="O21:R21"/>
    <mergeCell ref="S21:V21"/>
    <mergeCell ref="W21:Z23"/>
    <mergeCell ref="AE22:AH22"/>
    <mergeCell ref="AI22:AL22"/>
    <mergeCell ref="AM22:AP22"/>
    <mergeCell ref="AQ22:AT22"/>
    <mergeCell ref="AU22:AX22"/>
    <mergeCell ref="S22:V22"/>
    <mergeCell ref="AA22:AD22"/>
    <mergeCell ref="A18:A20"/>
    <mergeCell ref="B18:B20"/>
    <mergeCell ref="C18:F18"/>
    <mergeCell ref="G18:J18"/>
    <mergeCell ref="K18:N18"/>
    <mergeCell ref="O18:R18"/>
    <mergeCell ref="S18:V20"/>
    <mergeCell ref="AU18:AX18"/>
    <mergeCell ref="C19:F19"/>
    <mergeCell ref="G19:J19"/>
    <mergeCell ref="K19:N19"/>
    <mergeCell ref="O19:R19"/>
    <mergeCell ref="W19:Z19"/>
    <mergeCell ref="AA19:AD19"/>
    <mergeCell ref="AE19:AH19"/>
    <mergeCell ref="AI19:AL19"/>
    <mergeCell ref="AM19:AP19"/>
    <mergeCell ref="W18:Z18"/>
    <mergeCell ref="AA18:AD18"/>
    <mergeCell ref="AE18:AH18"/>
    <mergeCell ref="AI18:AL18"/>
    <mergeCell ref="AM18:AP18"/>
    <mergeCell ref="AQ18:AT18"/>
    <mergeCell ref="AM15:AP15"/>
    <mergeCell ref="AQ15:AT15"/>
    <mergeCell ref="AU15:AX15"/>
    <mergeCell ref="C16:F16"/>
    <mergeCell ref="G16:J16"/>
    <mergeCell ref="K16:N16"/>
    <mergeCell ref="S16:V16"/>
    <mergeCell ref="W16:Z16"/>
    <mergeCell ref="AA16:AD16"/>
    <mergeCell ref="AE16:AH16"/>
    <mergeCell ref="O15:R17"/>
    <mergeCell ref="S15:V15"/>
    <mergeCell ref="W15:Z15"/>
    <mergeCell ref="AA15:AD15"/>
    <mergeCell ref="AE15:AH15"/>
    <mergeCell ref="AI15:AL15"/>
    <mergeCell ref="AI16:AL16"/>
    <mergeCell ref="AM16:AP16"/>
    <mergeCell ref="AQ16:AT16"/>
    <mergeCell ref="AU16:AX16"/>
    <mergeCell ref="A15:A17"/>
    <mergeCell ref="B15:B17"/>
    <mergeCell ref="C15:F15"/>
    <mergeCell ref="G15:J15"/>
    <mergeCell ref="K15:N15"/>
    <mergeCell ref="C13:F13"/>
    <mergeCell ref="G13:J13"/>
    <mergeCell ref="O13:R13"/>
    <mergeCell ref="S13:V13"/>
    <mergeCell ref="AU12:AX12"/>
    <mergeCell ref="AQ10:AT10"/>
    <mergeCell ref="AU10:AX10"/>
    <mergeCell ref="A12:A14"/>
    <mergeCell ref="B12:B14"/>
    <mergeCell ref="C12:F12"/>
    <mergeCell ref="G12:J12"/>
    <mergeCell ref="K12:N14"/>
    <mergeCell ref="O12:R12"/>
    <mergeCell ref="S12:V12"/>
    <mergeCell ref="W12:Z12"/>
    <mergeCell ref="AE13:AH13"/>
    <mergeCell ref="AI13:AL13"/>
    <mergeCell ref="AM13:AP13"/>
    <mergeCell ref="AQ13:AT13"/>
    <mergeCell ref="AU13:AX13"/>
    <mergeCell ref="W13:Z13"/>
    <mergeCell ref="AA13:AD13"/>
    <mergeCell ref="W9:Z9"/>
    <mergeCell ref="AA9:AD9"/>
    <mergeCell ref="AE9:AH9"/>
    <mergeCell ref="AI9:AL9"/>
    <mergeCell ref="AM9:AP9"/>
    <mergeCell ref="AQ9:AT9"/>
    <mergeCell ref="AA12:AD12"/>
    <mergeCell ref="AE12:AH12"/>
    <mergeCell ref="AI12:AL12"/>
    <mergeCell ref="AM12:AP12"/>
    <mergeCell ref="AQ12:AT12"/>
    <mergeCell ref="O6:R6"/>
    <mergeCell ref="AM7:AP7"/>
    <mergeCell ref="AQ7:AT7"/>
    <mergeCell ref="AU7:AX7"/>
    <mergeCell ref="A9:A11"/>
    <mergeCell ref="B9:B11"/>
    <mergeCell ref="C9:F9"/>
    <mergeCell ref="G9:J11"/>
    <mergeCell ref="K9:N9"/>
    <mergeCell ref="O9:R9"/>
    <mergeCell ref="S9:V9"/>
    <mergeCell ref="A6:A8"/>
    <mergeCell ref="B6:B8"/>
    <mergeCell ref="C6:F8"/>
    <mergeCell ref="AU9:AX9"/>
    <mergeCell ref="C10:F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5:AT5"/>
    <mergeCell ref="AU5:AX5"/>
    <mergeCell ref="AJ4:AK4"/>
    <mergeCell ref="AN4:AO4"/>
    <mergeCell ref="AR4:AS4"/>
    <mergeCell ref="AV4:AW4"/>
    <mergeCell ref="AQ6:AT6"/>
    <mergeCell ref="AU6:AX6"/>
    <mergeCell ref="G7:J7"/>
    <mergeCell ref="K7:N7"/>
    <mergeCell ref="O7:R7"/>
    <mergeCell ref="S7:V7"/>
    <mergeCell ref="W7:Z7"/>
    <mergeCell ref="AA7:AD7"/>
    <mergeCell ref="AE7:AH7"/>
    <mergeCell ref="AI7:AL7"/>
    <mergeCell ref="S6:V6"/>
    <mergeCell ref="W6:Z6"/>
    <mergeCell ref="AA6:AD6"/>
    <mergeCell ref="AE6:AH6"/>
    <mergeCell ref="AI6:AL6"/>
    <mergeCell ref="AM6:AP6"/>
    <mergeCell ref="G6:J6"/>
    <mergeCell ref="K6:N6"/>
    <mergeCell ref="C5:F5"/>
    <mergeCell ref="G5:J5"/>
    <mergeCell ref="K5:N5"/>
    <mergeCell ref="O5:R5"/>
    <mergeCell ref="S5:V5"/>
    <mergeCell ref="W5:Z5"/>
    <mergeCell ref="A1:AP1"/>
    <mergeCell ref="A4:B5"/>
    <mergeCell ref="D4:E4"/>
    <mergeCell ref="H4:I4"/>
    <mergeCell ref="L4:M4"/>
    <mergeCell ref="P4:Q4"/>
    <mergeCell ref="T4:U4"/>
    <mergeCell ref="X4:Y4"/>
    <mergeCell ref="AB4:AC4"/>
    <mergeCell ref="AF4:AG4"/>
    <mergeCell ref="AA5:AD5"/>
    <mergeCell ref="AE5:AH5"/>
    <mergeCell ref="AI5:AL5"/>
    <mergeCell ref="AM5:AP5"/>
  </mergeCells>
  <phoneticPr fontId="2"/>
  <pageMargins left="0.15748031496062992" right="0.15748031496062992" top="0.55118110236220474" bottom="0.59055118110236227" header="0.51181102362204722" footer="0.51181102362204722"/>
  <pageSetup paperSize="9" scale="90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1"/>
  <sheetViews>
    <sheetView tabSelected="1" zoomScale="80" zoomScaleNormal="80" workbookViewId="0">
      <selection activeCell="AI18" sqref="AI18:AL18"/>
    </sheetView>
  </sheetViews>
  <sheetFormatPr defaultColWidth="9" defaultRowHeight="13.5" x14ac:dyDescent="0.15"/>
  <cols>
    <col min="1" max="1" width="3.5" style="22" customWidth="1"/>
    <col min="2" max="2" width="18.625" style="22" customWidth="1"/>
    <col min="3" max="50" width="2.625" style="30" customWidth="1"/>
    <col min="51" max="53" width="2.625" style="22" customWidth="1"/>
    <col min="54" max="57" width="3.5" style="22" bestFit="1" customWidth="1"/>
    <col min="58" max="58" width="2.625" style="22" hidden="1" customWidth="1"/>
    <col min="59" max="59" width="3.5" style="22" bestFit="1" customWidth="1"/>
    <col min="60" max="63" width="2.625" style="22" customWidth="1"/>
    <col min="64" max="16384" width="9" style="22"/>
  </cols>
  <sheetData>
    <row r="1" spans="1:62" ht="18.75" x14ac:dyDescent="0.15">
      <c r="A1" s="186" t="s">
        <v>139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</row>
    <row r="2" spans="1:62" x14ac:dyDescent="0.1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</row>
    <row r="3" spans="1:62" ht="13.5" customHeight="1" thickBot="1" x14ac:dyDescent="0.2">
      <c r="A3" s="23"/>
      <c r="B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</row>
    <row r="4" spans="1:62" ht="15" customHeight="1" x14ac:dyDescent="0.15">
      <c r="A4" s="493" t="s">
        <v>12</v>
      </c>
      <c r="B4" s="494"/>
      <c r="C4" s="25"/>
      <c r="D4" s="455">
        <f>IF(A6="","",A6)</f>
        <v>1</v>
      </c>
      <c r="E4" s="455"/>
      <c r="F4" s="26"/>
      <c r="G4" s="18"/>
      <c r="H4" s="455">
        <f>IF(A8="","",A8)</f>
        <v>2</v>
      </c>
      <c r="I4" s="455"/>
      <c r="J4" s="26"/>
      <c r="K4" s="18"/>
      <c r="L4" s="455">
        <f>IF(A10="","",A10)</f>
        <v>3</v>
      </c>
      <c r="M4" s="455"/>
      <c r="N4" s="26"/>
      <c r="O4" s="18"/>
      <c r="P4" s="455">
        <f>IF(A12="","",A12)</f>
        <v>4</v>
      </c>
      <c r="Q4" s="455"/>
      <c r="R4" s="26"/>
      <c r="S4" s="18"/>
      <c r="T4" s="455">
        <f>IF(A14="","",A14)</f>
        <v>5</v>
      </c>
      <c r="U4" s="455"/>
      <c r="V4" s="26"/>
      <c r="W4" s="18"/>
      <c r="X4" s="455">
        <f>IF(A16="","",A16)</f>
        <v>6</v>
      </c>
      <c r="Y4" s="455"/>
      <c r="Z4" s="26"/>
      <c r="AA4" s="18"/>
      <c r="AB4" s="455">
        <f>IF(A18="","",A18)</f>
        <v>7</v>
      </c>
      <c r="AC4" s="455"/>
      <c r="AD4" s="26"/>
      <c r="AE4" s="18"/>
      <c r="AF4" s="455">
        <f>IF(A20="","",A20)</f>
        <v>8</v>
      </c>
      <c r="AG4" s="455"/>
      <c r="AH4" s="26"/>
      <c r="AI4" s="18"/>
      <c r="AJ4" s="455">
        <f>IF(A22="","",A22)</f>
        <v>9</v>
      </c>
      <c r="AK4" s="455"/>
      <c r="AL4" s="26"/>
      <c r="AM4" s="18"/>
      <c r="AN4" s="455">
        <f>IF(A24="","",A24)</f>
        <v>10</v>
      </c>
      <c r="AO4" s="455"/>
      <c r="AP4" s="26"/>
      <c r="AQ4" s="18"/>
      <c r="AR4" s="455">
        <f>IF(A26="","",A26)</f>
        <v>11</v>
      </c>
      <c r="AS4" s="455"/>
      <c r="AT4" s="26"/>
      <c r="AU4" s="124"/>
      <c r="AV4" s="540" t="str">
        <f>IF(E26="","",E26)</f>
        <v>-</v>
      </c>
      <c r="AW4" s="540"/>
      <c r="AX4" s="125"/>
      <c r="AY4" s="485" t="s">
        <v>4</v>
      </c>
      <c r="AZ4" s="567" t="s">
        <v>5</v>
      </c>
      <c r="BA4" s="569" t="s">
        <v>6</v>
      </c>
      <c r="BB4" s="589" t="s">
        <v>7</v>
      </c>
      <c r="BC4" s="591" t="s">
        <v>8</v>
      </c>
      <c r="BD4" s="581" t="s">
        <v>9</v>
      </c>
      <c r="BE4" s="583" t="s">
        <v>10</v>
      </c>
      <c r="BF4" s="587" t="s">
        <v>65</v>
      </c>
      <c r="BG4" s="589" t="s">
        <v>11</v>
      </c>
    </row>
    <row r="5" spans="1:62" ht="15" customHeight="1" thickBot="1" x14ac:dyDescent="0.2">
      <c r="A5" s="495"/>
      <c r="B5" s="496"/>
      <c r="C5" s="497" t="str">
        <f>IF(B6="","",B6)</f>
        <v>FC DIVINE　Ａ</v>
      </c>
      <c r="D5" s="447"/>
      <c r="E5" s="447"/>
      <c r="F5" s="447"/>
      <c r="G5" s="446" t="str">
        <f>IF(B8="","",B8)</f>
        <v>尾張FC　A</v>
      </c>
      <c r="H5" s="447"/>
      <c r="I5" s="447"/>
      <c r="J5" s="447"/>
      <c r="K5" s="446" t="str">
        <f>IF(B10="","",B10)</f>
        <v>FC市江</v>
      </c>
      <c r="L5" s="447"/>
      <c r="M5" s="447"/>
      <c r="N5" s="447"/>
      <c r="O5" s="446" t="str">
        <f>IF(B12="","",B12)</f>
        <v>SAKURA　FC</v>
      </c>
      <c r="P5" s="447"/>
      <c r="Q5" s="447"/>
      <c r="R5" s="447"/>
      <c r="S5" s="446" t="str">
        <f>IF(B14="","",B14)</f>
        <v>クレバーフット</v>
      </c>
      <c r="T5" s="447"/>
      <c r="U5" s="447"/>
      <c r="V5" s="447"/>
      <c r="W5" s="446" t="str">
        <f>IF(B16="","",B16)</f>
        <v>Livent</v>
      </c>
      <c r="X5" s="447"/>
      <c r="Y5" s="447"/>
      <c r="Z5" s="447"/>
      <c r="AA5" s="446" t="str">
        <f>IF(B18="","",B18)</f>
        <v>モノリスＦＣ</v>
      </c>
      <c r="AB5" s="447"/>
      <c r="AC5" s="447"/>
      <c r="AD5" s="447"/>
      <c r="AE5" s="446" t="str">
        <f>IF(B20="","",B20)</f>
        <v>尾西FC　B</v>
      </c>
      <c r="AF5" s="447"/>
      <c r="AG5" s="447"/>
      <c r="AH5" s="447"/>
      <c r="AI5" s="446" t="str">
        <f>IF(B22="","",B22)</f>
        <v>犬山クラブ　B</v>
      </c>
      <c r="AJ5" s="447"/>
      <c r="AK5" s="447"/>
      <c r="AL5" s="447"/>
      <c r="AM5" s="446" t="str">
        <f>IF(B24="","",B24)</f>
        <v>愛知FC一宮 A</v>
      </c>
      <c r="AN5" s="447"/>
      <c r="AO5" s="447"/>
      <c r="AP5" s="447"/>
      <c r="AQ5" s="446" t="str">
        <f>IF(B26="","",B26)</f>
        <v>尾張ＦＣ　Ｂ</v>
      </c>
      <c r="AR5" s="447"/>
      <c r="AS5" s="447"/>
      <c r="AT5" s="447"/>
      <c r="AU5" s="558" t="str">
        <f>IF(F26="","",F26)</f>
        <v/>
      </c>
      <c r="AV5" s="541"/>
      <c r="AW5" s="541"/>
      <c r="AX5" s="541"/>
      <c r="AY5" s="433"/>
      <c r="AZ5" s="585"/>
      <c r="BA5" s="586"/>
      <c r="BB5" s="590"/>
      <c r="BC5" s="592"/>
      <c r="BD5" s="582"/>
      <c r="BE5" s="584"/>
      <c r="BF5" s="588"/>
      <c r="BG5" s="590"/>
    </row>
    <row r="6" spans="1:62" ht="15" customHeight="1" thickBot="1" x14ac:dyDescent="0.2">
      <c r="A6" s="485">
        <v>1</v>
      </c>
      <c r="B6" s="577" t="str">
        <f>IF(組み分け!B5="","",組み分け!B5)</f>
        <v>FC DIVINE　Ａ</v>
      </c>
      <c r="C6" s="99"/>
      <c r="D6" s="100"/>
      <c r="E6" s="100"/>
      <c r="F6" s="101"/>
      <c r="G6" s="74" t="str">
        <f>IF(OR(H6="",J6=""),"",IF(H6=J6,"△",IF(H6&gt;J6,"○",IF(H6&lt;J6,"●",""))))</f>
        <v/>
      </c>
      <c r="H6" s="81"/>
      <c r="I6" s="75" t="s">
        <v>42</v>
      </c>
      <c r="J6" s="81"/>
      <c r="K6" s="74" t="str">
        <f>IF(OR(L6="",N6=""),"",IF(L6=N6,"△",IF(L6&gt;N6,"○",IF(L6&lt;N6,"●",""))))</f>
        <v/>
      </c>
      <c r="L6" s="81"/>
      <c r="M6" s="75" t="s">
        <v>41</v>
      </c>
      <c r="N6" s="81"/>
      <c r="O6" s="74" t="str">
        <f t="shared" ref="O6:O11" si="0">IF(OR(P6="",R6=""),"",IF(P6=R6,"△",IF(P6&gt;R6,"○",IF(P6&lt;R6,"●",""))))</f>
        <v/>
      </c>
      <c r="P6" s="81"/>
      <c r="Q6" s="75" t="s">
        <v>41</v>
      </c>
      <c r="R6" s="81"/>
      <c r="S6" s="74" t="str">
        <f t="shared" ref="S6:S27" si="1">IF(OR(T6="",V6=""),"",IF(T6=V6,"△",IF(T6&gt;V6,"○",IF(T6&lt;V6,"●",""))))</f>
        <v>●</v>
      </c>
      <c r="T6" s="81">
        <v>0</v>
      </c>
      <c r="U6" s="75" t="s">
        <v>41</v>
      </c>
      <c r="V6" s="81">
        <v>1</v>
      </c>
      <c r="W6" s="74" t="str">
        <f t="shared" ref="W6:W27" si="2">IF(OR(X6="",Z6=""),"",IF(X6=Z6,"△",IF(X6&gt;Z6,"○",IF(X6&lt;Z6,"●",""))))</f>
        <v/>
      </c>
      <c r="X6" s="81"/>
      <c r="Y6" s="75" t="s">
        <v>41</v>
      </c>
      <c r="Z6" s="81"/>
      <c r="AA6" s="74" t="str">
        <f t="shared" ref="AA6:AA27" si="3">IF(OR(AB6="",AD6=""),"",IF(AB6=AD6,"△",IF(AB6&gt;AD6,"○",IF(AB6&lt;AD6,"●",""))))</f>
        <v/>
      </c>
      <c r="AB6" s="81"/>
      <c r="AC6" s="75" t="s">
        <v>41</v>
      </c>
      <c r="AD6" s="81"/>
      <c r="AE6" s="74" t="str">
        <f t="shared" ref="AE6:AE27" si="4">IF(OR(AF6="",AH6=""),"",IF(AF6=AH6,"△",IF(AF6&gt;AH6,"○",IF(AF6&lt;AH6,"●",""))))</f>
        <v>○</v>
      </c>
      <c r="AF6" s="81">
        <v>3</v>
      </c>
      <c r="AG6" s="75" t="s">
        <v>41</v>
      </c>
      <c r="AH6" s="81">
        <v>1</v>
      </c>
      <c r="AI6" s="74" t="str">
        <f t="shared" ref="AI6:AI27" si="5">IF(OR(AJ6="",AL6=""),"",IF(AJ6=AL6,"△",IF(AJ6&gt;AL6,"○",IF(AJ6&lt;AL6,"●",""))))</f>
        <v/>
      </c>
      <c r="AJ6" s="87"/>
      <c r="AK6" s="75" t="s">
        <v>41</v>
      </c>
      <c r="AL6" s="81"/>
      <c r="AM6" s="74" t="str">
        <f t="shared" ref="AM6:AM27" si="6">IF(OR(AN6="",AP6=""),"",IF(AN6=AP6,"△",IF(AN6&gt;AP6,"○",IF(AN6&lt;AP6,"●",""))))</f>
        <v/>
      </c>
      <c r="AN6" s="87"/>
      <c r="AO6" s="75" t="s">
        <v>41</v>
      </c>
      <c r="AP6" s="81"/>
      <c r="AQ6" s="74" t="str">
        <f t="shared" ref="AQ6:AQ27" si="7">IF(OR(AR6="",AT6=""),"",IF(AR6=AT6,"△",IF(AR6&gt;AT6,"○",IF(AR6&lt;AT6,"●",""))))</f>
        <v/>
      </c>
      <c r="AR6" s="87"/>
      <c r="AS6" s="75" t="s">
        <v>41</v>
      </c>
      <c r="AT6" s="81"/>
      <c r="AU6" s="116" t="str">
        <f t="shared" ref="AU6:AU27" si="8">IF(OR(AV6="",AX6=""),"",IF(AV6=AX6,"△",IF(AV6&gt;AX6,"○",IF(AV6&lt;AX6,"●",""))))</f>
        <v/>
      </c>
      <c r="AV6" s="126"/>
      <c r="AW6" s="117" t="s">
        <v>41</v>
      </c>
      <c r="AX6" s="119"/>
      <c r="AY6" s="485">
        <f>COUNTIF(C6:AT7,"○")</f>
        <v>1</v>
      </c>
      <c r="AZ6" s="567">
        <f>COUNTIF(C6:AT7,"●")</f>
        <v>1</v>
      </c>
      <c r="BA6" s="569">
        <f>COUNTIF(C6:AT7,"△")</f>
        <v>0</v>
      </c>
      <c r="BB6" s="571">
        <f>SUM(3*AY6,0*AZ6,1*BA6)</f>
        <v>3</v>
      </c>
      <c r="BC6" s="485">
        <f>SUM(H6,L6,P6,T6,X6,AB6,AF6,AJ6,AN6,H7,L7,P7,T7,X7,AB7,AF7,AJ7,AN7,AR6,AR7,D6,D7)</f>
        <v>3</v>
      </c>
      <c r="BD6" s="567">
        <f>SUM(J6,N6,R6,V6,Z6,AD6,AH6,AL6,AP6,AP7,AT6,AT7,F6,F7,J7,N7,R7,V7,Z7,AD7,AH7,AL7)</f>
        <v>2</v>
      </c>
      <c r="BE6" s="569">
        <f>BC6-BD6</f>
        <v>1</v>
      </c>
      <c r="BF6" s="573">
        <f>BB6+(BE6/100)+(BC6/100000)</f>
        <v>3.01003</v>
      </c>
      <c r="BG6" s="574">
        <f>_xlfn.RANK.EQ(BF6,BF$6:BF$27,0)</f>
        <v>3</v>
      </c>
    </row>
    <row r="7" spans="1:62" ht="15" customHeight="1" thickBot="1" x14ac:dyDescent="0.2">
      <c r="A7" s="432"/>
      <c r="B7" s="579"/>
      <c r="C7" s="102"/>
      <c r="D7" s="103"/>
      <c r="E7" s="103"/>
      <c r="F7" s="104"/>
      <c r="G7" s="79" t="str">
        <f>IF(OR(H7="",J7=""),"",IF(H7=J7,"△",IF(H7&gt;J7,"○",IF(H7&lt;J7,"●",""))))</f>
        <v/>
      </c>
      <c r="H7" s="82"/>
      <c r="I7" s="76" t="s">
        <v>42</v>
      </c>
      <c r="J7" s="82"/>
      <c r="K7" s="79" t="str">
        <f>IF(OR(L7="",N7=""),"",IF(L7=N7,"△",IF(L7&gt;N7,"○",IF(L7&lt;N7,"●",""))))</f>
        <v/>
      </c>
      <c r="L7" s="82"/>
      <c r="M7" s="76" t="s">
        <v>41</v>
      </c>
      <c r="N7" s="82"/>
      <c r="O7" s="79" t="str">
        <f t="shared" si="0"/>
        <v/>
      </c>
      <c r="P7" s="82"/>
      <c r="Q7" s="76" t="s">
        <v>41</v>
      </c>
      <c r="R7" s="82"/>
      <c r="S7" s="79" t="str">
        <f t="shared" si="1"/>
        <v/>
      </c>
      <c r="T7" s="82"/>
      <c r="U7" s="76" t="s">
        <v>41</v>
      </c>
      <c r="V7" s="82"/>
      <c r="W7" s="79" t="str">
        <f t="shared" si="2"/>
        <v/>
      </c>
      <c r="X7" s="82"/>
      <c r="Y7" s="76" t="s">
        <v>41</v>
      </c>
      <c r="Z7" s="82"/>
      <c r="AA7" s="79" t="str">
        <f t="shared" si="3"/>
        <v/>
      </c>
      <c r="AB7" s="82"/>
      <c r="AC7" s="76" t="s">
        <v>41</v>
      </c>
      <c r="AD7" s="82"/>
      <c r="AE7" s="37" t="str">
        <f t="shared" si="4"/>
        <v/>
      </c>
      <c r="AF7" s="82"/>
      <c r="AG7" s="76" t="s">
        <v>41</v>
      </c>
      <c r="AH7" s="82"/>
      <c r="AI7" s="79" t="str">
        <f t="shared" si="5"/>
        <v/>
      </c>
      <c r="AJ7" s="82"/>
      <c r="AK7" s="76" t="s">
        <v>41</v>
      </c>
      <c r="AL7" s="82"/>
      <c r="AM7" s="79" t="str">
        <f t="shared" si="6"/>
        <v/>
      </c>
      <c r="AN7" s="82"/>
      <c r="AO7" s="76" t="s">
        <v>41</v>
      </c>
      <c r="AP7" s="82"/>
      <c r="AQ7" s="79" t="str">
        <f t="shared" si="7"/>
        <v/>
      </c>
      <c r="AR7" s="82"/>
      <c r="AS7" s="76" t="s">
        <v>41</v>
      </c>
      <c r="AT7" s="82"/>
      <c r="AU7" s="120" t="str">
        <f t="shared" si="8"/>
        <v/>
      </c>
      <c r="AV7" s="127"/>
      <c r="AW7" s="121" t="s">
        <v>41</v>
      </c>
      <c r="AX7" s="127"/>
      <c r="AY7" s="437"/>
      <c r="AZ7" s="568"/>
      <c r="BA7" s="570"/>
      <c r="BB7" s="572"/>
      <c r="BC7" s="437"/>
      <c r="BD7" s="568"/>
      <c r="BE7" s="570"/>
      <c r="BF7" s="573"/>
      <c r="BG7" s="575"/>
    </row>
    <row r="8" spans="1:62" ht="15" customHeight="1" thickBot="1" x14ac:dyDescent="0.2">
      <c r="A8" s="485">
        <v>2</v>
      </c>
      <c r="B8" s="577" t="str">
        <f>IF(組み分け!B6="","",組み分け!B6)</f>
        <v>尾張FC　A</v>
      </c>
      <c r="C8" s="74" t="str">
        <f t="shared" ref="C8:C23" si="9">IF(OR(D8="",F8=""),"",IF(D8=F8,"△",IF(D8&gt;F8,"○",IF(D8&lt;F8,"●",""))))</f>
        <v/>
      </c>
      <c r="D8" s="80" t="str">
        <f>IF(J6="","",J6)</f>
        <v/>
      </c>
      <c r="E8" s="75" t="s">
        <v>42</v>
      </c>
      <c r="F8" s="80" t="str">
        <f>IF(H6="","",H6)</f>
        <v/>
      </c>
      <c r="G8" s="106"/>
      <c r="H8" s="100"/>
      <c r="I8" s="100"/>
      <c r="J8" s="101"/>
      <c r="K8" s="74" t="str">
        <f>IF(OR(L8="",N8=""),"",IF(L8=N8,"△",IF(L8&gt;N8,"○",IF(L8&lt;N8,"●",""))))</f>
        <v/>
      </c>
      <c r="L8" s="81"/>
      <c r="M8" s="75" t="s">
        <v>41</v>
      </c>
      <c r="N8" s="81"/>
      <c r="O8" s="74" t="str">
        <f t="shared" si="0"/>
        <v/>
      </c>
      <c r="P8" s="81"/>
      <c r="Q8" s="75" t="s">
        <v>41</v>
      </c>
      <c r="R8" s="81"/>
      <c r="S8" s="74" t="str">
        <f t="shared" si="1"/>
        <v/>
      </c>
      <c r="T8" s="81"/>
      <c r="U8" s="75" t="s">
        <v>41</v>
      </c>
      <c r="V8" s="81"/>
      <c r="W8" s="74" t="str">
        <f t="shared" si="2"/>
        <v/>
      </c>
      <c r="X8" s="81"/>
      <c r="Y8" s="75" t="s">
        <v>41</v>
      </c>
      <c r="Z8" s="81"/>
      <c r="AA8" s="74" t="s">
        <v>212</v>
      </c>
      <c r="AB8" s="81">
        <v>1</v>
      </c>
      <c r="AC8" s="75" t="s">
        <v>42</v>
      </c>
      <c r="AD8" s="81">
        <v>1</v>
      </c>
      <c r="AE8" s="74" t="str">
        <f t="shared" si="4"/>
        <v/>
      </c>
      <c r="AF8" s="81"/>
      <c r="AG8" s="75" t="s">
        <v>42</v>
      </c>
      <c r="AH8" s="81"/>
      <c r="AI8" s="74" t="s">
        <v>212</v>
      </c>
      <c r="AJ8" s="81">
        <v>1</v>
      </c>
      <c r="AK8" s="75" t="s">
        <v>42</v>
      </c>
      <c r="AL8" s="81">
        <v>1</v>
      </c>
      <c r="AM8" s="74" t="str">
        <f t="shared" si="6"/>
        <v/>
      </c>
      <c r="AN8" s="81"/>
      <c r="AO8" s="75" t="s">
        <v>42</v>
      </c>
      <c r="AP8" s="81"/>
      <c r="AQ8" s="74" t="str">
        <f t="shared" si="7"/>
        <v/>
      </c>
      <c r="AR8" s="81"/>
      <c r="AS8" s="75" t="s">
        <v>42</v>
      </c>
      <c r="AT8" s="81"/>
      <c r="AU8" s="116" t="str">
        <f t="shared" si="8"/>
        <v/>
      </c>
      <c r="AV8" s="119"/>
      <c r="AW8" s="117" t="s">
        <v>42</v>
      </c>
      <c r="AX8" s="119"/>
      <c r="AY8" s="485">
        <f>COUNTIF(C8:AT9,"○")</f>
        <v>0</v>
      </c>
      <c r="AZ8" s="567">
        <f>COUNTIF(C8:AT9,"●")</f>
        <v>0</v>
      </c>
      <c r="BA8" s="569">
        <f>COUNTIF(C8:AT9,"△")</f>
        <v>2</v>
      </c>
      <c r="BB8" s="571">
        <f>SUM(3*AY8,0*AZ8,1*BA8)</f>
        <v>2</v>
      </c>
      <c r="BC8" s="485">
        <f>SUM(H8,L8,P8,T8,X8,AB8,AF8,AJ8,AN8,H9,L9,P9,T9,X9,AB9,AF9,AJ9,AN9,AR8,AR9,D8,D9)</f>
        <v>2</v>
      </c>
      <c r="BD8" s="567">
        <f>SUM(J8,N8,R8,V8,Z8,AD8,AH8,AL8,AP8,AP9,AT8,AT9,F8,F9,J9,N9,R9,V9,Z9,AD9,AH9,AL9)</f>
        <v>2</v>
      </c>
      <c r="BE8" s="569">
        <f>BC8-BD8</f>
        <v>0</v>
      </c>
      <c r="BF8" s="573">
        <f>BB8+(BE8/100)+(BC8/100000)</f>
        <v>2.0000200000000001</v>
      </c>
      <c r="BG8" s="574">
        <f t="shared" ref="BG8" si="10">_xlfn.RANK.EQ(BF8,BF$6:BF$27,0)</f>
        <v>5</v>
      </c>
    </row>
    <row r="9" spans="1:62" ht="15" customHeight="1" thickBot="1" x14ac:dyDescent="0.2">
      <c r="A9" s="433"/>
      <c r="B9" s="579"/>
      <c r="C9" s="79" t="str">
        <f>IF(OR(D9="",F9=""),"",IF(D9=F9,"△",IF(D9&gt;F9,"○",IF(D9&lt;F9,"●",""))))</f>
        <v/>
      </c>
      <c r="D9" s="76" t="str">
        <f>IF(J7="","",J7)</f>
        <v/>
      </c>
      <c r="E9" s="76" t="s">
        <v>41</v>
      </c>
      <c r="F9" s="76" t="str">
        <f>IF(H7="","",H7)</f>
        <v/>
      </c>
      <c r="G9" s="107"/>
      <c r="H9" s="108"/>
      <c r="I9" s="108"/>
      <c r="J9" s="109"/>
      <c r="K9" s="79" t="str">
        <f>IF(OR(L9="",N9=""),"",IF(L9=N9,"△",IF(L9&gt;N9,"○",IF(L9&lt;N9,"●",""))))</f>
        <v/>
      </c>
      <c r="L9" s="83"/>
      <c r="M9" s="76" t="s">
        <v>41</v>
      </c>
      <c r="N9" s="83"/>
      <c r="O9" s="79" t="str">
        <f t="shared" si="0"/>
        <v/>
      </c>
      <c r="P9" s="83"/>
      <c r="Q9" s="76" t="s">
        <v>41</v>
      </c>
      <c r="R9" s="83"/>
      <c r="S9" s="79" t="str">
        <f t="shared" si="1"/>
        <v/>
      </c>
      <c r="T9" s="83"/>
      <c r="U9" s="76" t="s">
        <v>41</v>
      </c>
      <c r="V9" s="83"/>
      <c r="W9" s="79" t="str">
        <f t="shared" si="2"/>
        <v/>
      </c>
      <c r="X9" s="83"/>
      <c r="Y9" s="76" t="s">
        <v>41</v>
      </c>
      <c r="Z9" s="83"/>
      <c r="AA9" s="79" t="str">
        <f t="shared" si="3"/>
        <v/>
      </c>
      <c r="AB9" s="83"/>
      <c r="AC9" s="76" t="s">
        <v>42</v>
      </c>
      <c r="AD9" s="83"/>
      <c r="AE9" s="37" t="str">
        <f t="shared" si="4"/>
        <v/>
      </c>
      <c r="AF9" s="83"/>
      <c r="AG9" s="76" t="s">
        <v>42</v>
      </c>
      <c r="AH9" s="83"/>
      <c r="AI9" s="79" t="str">
        <f t="shared" si="5"/>
        <v/>
      </c>
      <c r="AJ9" s="83"/>
      <c r="AK9" s="76" t="s">
        <v>42</v>
      </c>
      <c r="AL9" s="83"/>
      <c r="AM9" s="79" t="str">
        <f t="shared" si="6"/>
        <v/>
      </c>
      <c r="AN9" s="83"/>
      <c r="AO9" s="76" t="s">
        <v>42</v>
      </c>
      <c r="AP9" s="83"/>
      <c r="AQ9" s="79" t="str">
        <f t="shared" si="7"/>
        <v/>
      </c>
      <c r="AR9" s="83"/>
      <c r="AS9" s="76" t="s">
        <v>42</v>
      </c>
      <c r="AT9" s="83"/>
      <c r="AU9" s="120" t="str">
        <f t="shared" si="8"/>
        <v/>
      </c>
      <c r="AV9" s="128"/>
      <c r="AW9" s="121" t="s">
        <v>42</v>
      </c>
      <c r="AX9" s="128"/>
      <c r="AY9" s="437"/>
      <c r="AZ9" s="568"/>
      <c r="BA9" s="570"/>
      <c r="BB9" s="572"/>
      <c r="BC9" s="437"/>
      <c r="BD9" s="585"/>
      <c r="BE9" s="586"/>
      <c r="BF9" s="573"/>
      <c r="BG9" s="575"/>
    </row>
    <row r="10" spans="1:62" ht="15" customHeight="1" thickBot="1" x14ac:dyDescent="0.2">
      <c r="A10" s="432">
        <v>3</v>
      </c>
      <c r="B10" s="577" t="str">
        <f>IF(組み分け!B7="","",組み分け!B7)</f>
        <v>FC市江</v>
      </c>
      <c r="C10" s="74" t="str">
        <f t="shared" si="9"/>
        <v/>
      </c>
      <c r="D10" s="38" t="str">
        <f>IF(N6="","",N6)</f>
        <v/>
      </c>
      <c r="E10" s="75" t="s">
        <v>41</v>
      </c>
      <c r="F10" s="38" t="str">
        <f>IF(L6="","",L6)</f>
        <v/>
      </c>
      <c r="G10" s="74" t="str">
        <f t="shared" ref="G10:G23" si="11">IF(OR(H10="",J10=""),"",IF(H10=J10,"△",IF(H10&gt;J10,"○",IF(H10&lt;J10,"●",""))))</f>
        <v/>
      </c>
      <c r="H10" s="38" t="str">
        <f>IF(N8="","",N8)</f>
        <v/>
      </c>
      <c r="I10" s="75" t="s">
        <v>41</v>
      </c>
      <c r="J10" s="38" t="str">
        <f>IF(L8="","",L8)</f>
        <v/>
      </c>
      <c r="K10" s="106"/>
      <c r="L10" s="100"/>
      <c r="M10" s="100"/>
      <c r="N10" s="101"/>
      <c r="O10" s="74" t="str">
        <f t="shared" si="0"/>
        <v/>
      </c>
      <c r="P10" s="84"/>
      <c r="Q10" s="75" t="s">
        <v>41</v>
      </c>
      <c r="R10" s="84"/>
      <c r="S10" s="74" t="str">
        <f t="shared" si="1"/>
        <v/>
      </c>
      <c r="T10" s="84"/>
      <c r="U10" s="75" t="s">
        <v>41</v>
      </c>
      <c r="V10" s="84"/>
      <c r="W10" s="74" t="str">
        <f t="shared" si="2"/>
        <v/>
      </c>
      <c r="X10" s="84"/>
      <c r="Y10" s="75" t="s">
        <v>41</v>
      </c>
      <c r="Z10" s="84"/>
      <c r="AA10" s="74" t="str">
        <f t="shared" si="3"/>
        <v/>
      </c>
      <c r="AB10" s="84"/>
      <c r="AC10" s="75" t="s">
        <v>42</v>
      </c>
      <c r="AD10" s="84"/>
      <c r="AE10" s="74" t="str">
        <f t="shared" si="4"/>
        <v/>
      </c>
      <c r="AF10" s="84"/>
      <c r="AG10" s="75" t="s">
        <v>42</v>
      </c>
      <c r="AH10" s="84"/>
      <c r="AI10" s="74" t="str">
        <f t="shared" si="5"/>
        <v/>
      </c>
      <c r="AJ10" s="84"/>
      <c r="AK10" s="75" t="s">
        <v>42</v>
      </c>
      <c r="AL10" s="84"/>
      <c r="AM10" s="74" t="str">
        <f t="shared" si="6"/>
        <v/>
      </c>
      <c r="AN10" s="84"/>
      <c r="AO10" s="75" t="s">
        <v>42</v>
      </c>
      <c r="AP10" s="84"/>
      <c r="AQ10" s="74" t="str">
        <f t="shared" si="7"/>
        <v/>
      </c>
      <c r="AR10" s="84"/>
      <c r="AS10" s="75" t="s">
        <v>42</v>
      </c>
      <c r="AT10" s="84"/>
      <c r="AU10" s="116" t="str">
        <f t="shared" si="8"/>
        <v/>
      </c>
      <c r="AV10" s="129"/>
      <c r="AW10" s="117" t="s">
        <v>42</v>
      </c>
      <c r="AX10" s="129"/>
      <c r="AY10" s="485">
        <f>COUNTIF(C10:AT11,"○")</f>
        <v>0</v>
      </c>
      <c r="AZ10" s="567">
        <f>COUNTIF(C10:AT11,"●")</f>
        <v>0</v>
      </c>
      <c r="BA10" s="569">
        <f>COUNTIF(C10:AT11,"△")</f>
        <v>0</v>
      </c>
      <c r="BB10" s="571">
        <f>SUM(3*AY10,0*AZ10,1*BA10)</f>
        <v>0</v>
      </c>
      <c r="BC10" s="485">
        <f>SUM(H10,L10,P10,T10,X10,AB10,AF10,AJ10,AN10,H11,L11,P11,T11,X11,AB11,AF11,AJ11,AN11,AR10,AR11,D10,D11)</f>
        <v>0</v>
      </c>
      <c r="BD10" s="567">
        <f>SUM(J10,N10,R10,V10,Z10,AD10,AH10,AL10,AP10,AP11,AT10,AT11,F10,F11,J11,N11,R11,V11,Z11,AD11,AH11,AL11)</f>
        <v>0</v>
      </c>
      <c r="BE10" s="569">
        <f>BC10-BD10</f>
        <v>0</v>
      </c>
      <c r="BF10" s="573">
        <f>BB10+(BE10/100)+(BC10/100000)</f>
        <v>0</v>
      </c>
      <c r="BG10" s="574">
        <f t="shared" ref="BG10" si="12">_xlfn.RANK.EQ(BF10,BF$6:BF$27,0)</f>
        <v>7</v>
      </c>
    </row>
    <row r="11" spans="1:62" ht="15" customHeight="1" thickBot="1" x14ac:dyDescent="0.2">
      <c r="A11" s="432"/>
      <c r="B11" s="579"/>
      <c r="C11" s="79" t="str">
        <f t="shared" si="9"/>
        <v/>
      </c>
      <c r="D11" s="28" t="str">
        <f>IF(N7="","",N7)</f>
        <v/>
      </c>
      <c r="E11" s="76" t="s">
        <v>41</v>
      </c>
      <c r="F11" s="28" t="str">
        <f>IF(L7="","",L7)</f>
        <v/>
      </c>
      <c r="G11" s="79" t="str">
        <f t="shared" si="11"/>
        <v/>
      </c>
      <c r="H11" s="28" t="str">
        <f>IF(N9="","",N9)</f>
        <v/>
      </c>
      <c r="I11" s="76" t="s">
        <v>41</v>
      </c>
      <c r="J11" s="28" t="str">
        <f>IF(L9="","",L9)</f>
        <v/>
      </c>
      <c r="K11" s="107"/>
      <c r="L11" s="108"/>
      <c r="M11" s="108"/>
      <c r="N11" s="109"/>
      <c r="O11" s="79" t="str">
        <f t="shared" si="0"/>
        <v/>
      </c>
      <c r="P11" s="82"/>
      <c r="Q11" s="76" t="s">
        <v>41</v>
      </c>
      <c r="R11" s="82"/>
      <c r="S11" s="79" t="str">
        <f t="shared" si="1"/>
        <v/>
      </c>
      <c r="T11" s="82"/>
      <c r="U11" s="76" t="s">
        <v>41</v>
      </c>
      <c r="V11" s="82"/>
      <c r="W11" s="79" t="str">
        <f t="shared" si="2"/>
        <v/>
      </c>
      <c r="X11" s="82"/>
      <c r="Y11" s="76" t="s">
        <v>41</v>
      </c>
      <c r="Z11" s="82"/>
      <c r="AA11" s="79" t="str">
        <f t="shared" si="3"/>
        <v/>
      </c>
      <c r="AB11" s="82"/>
      <c r="AC11" s="76" t="s">
        <v>42</v>
      </c>
      <c r="AD11" s="82"/>
      <c r="AE11" s="37" t="str">
        <f t="shared" si="4"/>
        <v/>
      </c>
      <c r="AF11" s="82"/>
      <c r="AG11" s="76" t="s">
        <v>42</v>
      </c>
      <c r="AH11" s="82"/>
      <c r="AI11" s="79" t="str">
        <f t="shared" si="5"/>
        <v/>
      </c>
      <c r="AJ11" s="82"/>
      <c r="AK11" s="76" t="s">
        <v>42</v>
      </c>
      <c r="AL11" s="82"/>
      <c r="AM11" s="79" t="str">
        <f t="shared" si="6"/>
        <v/>
      </c>
      <c r="AN11" s="82"/>
      <c r="AO11" s="76" t="s">
        <v>42</v>
      </c>
      <c r="AP11" s="82"/>
      <c r="AQ11" s="79" t="str">
        <f t="shared" si="7"/>
        <v/>
      </c>
      <c r="AR11" s="82"/>
      <c r="AS11" s="76" t="s">
        <v>42</v>
      </c>
      <c r="AT11" s="82"/>
      <c r="AU11" s="120" t="str">
        <f t="shared" si="8"/>
        <v/>
      </c>
      <c r="AV11" s="127"/>
      <c r="AW11" s="121" t="s">
        <v>42</v>
      </c>
      <c r="AX11" s="127"/>
      <c r="AY11" s="437"/>
      <c r="AZ11" s="568"/>
      <c r="BA11" s="570"/>
      <c r="BB11" s="572"/>
      <c r="BC11" s="437"/>
      <c r="BD11" s="585"/>
      <c r="BE11" s="586"/>
      <c r="BF11" s="573"/>
      <c r="BG11" s="575"/>
    </row>
    <row r="12" spans="1:62" ht="15" customHeight="1" thickBot="1" x14ac:dyDescent="0.2">
      <c r="A12" s="485">
        <v>4</v>
      </c>
      <c r="B12" s="577" t="str">
        <f>IF(組み分け!B8="","",組み分け!B8)</f>
        <v>SAKURA　FC</v>
      </c>
      <c r="C12" s="74" t="str">
        <f t="shared" si="9"/>
        <v/>
      </c>
      <c r="D12" s="75" t="str">
        <f>IF(R6="","",R6)</f>
        <v/>
      </c>
      <c r="E12" s="75" t="s">
        <v>41</v>
      </c>
      <c r="F12" s="75" t="str">
        <f>IF(P6="","",P6)</f>
        <v/>
      </c>
      <c r="G12" s="74" t="str">
        <f t="shared" si="11"/>
        <v/>
      </c>
      <c r="H12" s="75" t="str">
        <f>IF(R8="","",R8)</f>
        <v/>
      </c>
      <c r="I12" s="75" t="s">
        <v>41</v>
      </c>
      <c r="J12" s="75" t="str">
        <f>IF(P8="","",P8)</f>
        <v/>
      </c>
      <c r="K12" s="74" t="str">
        <f t="shared" ref="K12:K23" si="13">IF(OR(L12="",N12=""),"",IF(L12=N12,"△",IF(L12&gt;N12,"○",IF(L12&lt;N12,"●",""))))</f>
        <v/>
      </c>
      <c r="L12" s="75" t="str">
        <f>IF(R10="","",R10)</f>
        <v/>
      </c>
      <c r="M12" s="75" t="s">
        <v>41</v>
      </c>
      <c r="N12" s="75" t="str">
        <f>IF(P10="","",P10)</f>
        <v/>
      </c>
      <c r="O12" s="106"/>
      <c r="P12" s="100"/>
      <c r="Q12" s="100"/>
      <c r="R12" s="101"/>
      <c r="S12" s="74" t="str">
        <f t="shared" si="1"/>
        <v/>
      </c>
      <c r="T12" s="81"/>
      <c r="U12" s="75" t="s">
        <v>41</v>
      </c>
      <c r="V12" s="81"/>
      <c r="W12" s="74" t="str">
        <f t="shared" si="2"/>
        <v/>
      </c>
      <c r="X12" s="81"/>
      <c r="Y12" s="75" t="s">
        <v>41</v>
      </c>
      <c r="Z12" s="81"/>
      <c r="AA12" s="74" t="str">
        <f t="shared" si="3"/>
        <v/>
      </c>
      <c r="AB12" s="81"/>
      <c r="AC12" s="75" t="s">
        <v>42</v>
      </c>
      <c r="AD12" s="81"/>
      <c r="AE12" s="74" t="str">
        <f t="shared" si="4"/>
        <v/>
      </c>
      <c r="AF12" s="81"/>
      <c r="AG12" s="75" t="s">
        <v>42</v>
      </c>
      <c r="AH12" s="81"/>
      <c r="AI12" s="74" t="str">
        <f t="shared" si="5"/>
        <v/>
      </c>
      <c r="AJ12" s="81"/>
      <c r="AK12" s="75" t="s">
        <v>42</v>
      </c>
      <c r="AL12" s="81"/>
      <c r="AM12" s="74" t="str">
        <f t="shared" si="6"/>
        <v/>
      </c>
      <c r="AN12" s="81"/>
      <c r="AO12" s="75" t="s">
        <v>42</v>
      </c>
      <c r="AP12" s="81"/>
      <c r="AQ12" s="74" t="str">
        <f t="shared" si="7"/>
        <v/>
      </c>
      <c r="AR12" s="81"/>
      <c r="AS12" s="75" t="s">
        <v>42</v>
      </c>
      <c r="AT12" s="81"/>
      <c r="AU12" s="116" t="str">
        <f t="shared" si="8"/>
        <v/>
      </c>
      <c r="AV12" s="119"/>
      <c r="AW12" s="117" t="s">
        <v>42</v>
      </c>
      <c r="AX12" s="119"/>
      <c r="AY12" s="485">
        <f>COUNTIF(C12:AT13,"○")</f>
        <v>0</v>
      </c>
      <c r="AZ12" s="567">
        <f>COUNTIF(C12:AT13,"●")</f>
        <v>0</v>
      </c>
      <c r="BA12" s="569">
        <f>COUNTIF(C12:AT13,"△")</f>
        <v>0</v>
      </c>
      <c r="BB12" s="571">
        <f>SUM(3*AY12,0*AZ12,1*BA12)</f>
        <v>0</v>
      </c>
      <c r="BC12" s="485">
        <f>SUM(H12,L12,P12,T12,X12,AB12,AF12,AJ12,AN12,H13,L13,P13,T13,X13,AB13,AF13,AJ13,AN13,AR12,AR13,D12,D13)</f>
        <v>0</v>
      </c>
      <c r="BD12" s="567">
        <f>SUM(J12,N12,R12,V12,Z12,AD12,AH12,AL12,AP12,AP13,AT12,AT13,F12,F13,J13,N13,R13,V13,Z13,AD13,AH13,AL13)</f>
        <v>0</v>
      </c>
      <c r="BE12" s="569">
        <f>BC12-BD12</f>
        <v>0</v>
      </c>
      <c r="BF12" s="573">
        <f>BB12+(BE12/100)+(BC12/100000)</f>
        <v>0</v>
      </c>
      <c r="BG12" s="574">
        <f t="shared" ref="BG12" si="14">_xlfn.RANK.EQ(BF12,BF$6:BF$27,0)</f>
        <v>7</v>
      </c>
    </row>
    <row r="13" spans="1:62" ht="15" customHeight="1" thickBot="1" x14ac:dyDescent="0.2">
      <c r="A13" s="433"/>
      <c r="B13" s="579"/>
      <c r="C13" s="79" t="str">
        <f t="shared" si="9"/>
        <v/>
      </c>
      <c r="D13" s="77" t="str">
        <f>IF(R7="","",R7)</f>
        <v/>
      </c>
      <c r="E13" s="76" t="s">
        <v>41</v>
      </c>
      <c r="F13" s="77" t="str">
        <f>IF(P7="","",P7)</f>
        <v/>
      </c>
      <c r="G13" s="79" t="str">
        <f t="shared" si="11"/>
        <v/>
      </c>
      <c r="H13" s="77" t="str">
        <f>IF(R9="","",R9)</f>
        <v/>
      </c>
      <c r="I13" s="76" t="s">
        <v>41</v>
      </c>
      <c r="J13" s="77" t="str">
        <f>IF(P9="","",P9)</f>
        <v/>
      </c>
      <c r="K13" s="79" t="str">
        <f t="shared" si="13"/>
        <v/>
      </c>
      <c r="L13" s="77" t="str">
        <f>IF(R11="","",R11)</f>
        <v/>
      </c>
      <c r="M13" s="76" t="s">
        <v>41</v>
      </c>
      <c r="N13" s="77" t="str">
        <f>IF(P11="","",P11)</f>
        <v/>
      </c>
      <c r="O13" s="107"/>
      <c r="P13" s="108"/>
      <c r="Q13" s="108"/>
      <c r="R13" s="109"/>
      <c r="S13" s="79" t="str">
        <f t="shared" si="1"/>
        <v/>
      </c>
      <c r="T13" s="85"/>
      <c r="U13" s="76" t="s">
        <v>41</v>
      </c>
      <c r="V13" s="85"/>
      <c r="W13" s="79" t="str">
        <f t="shared" si="2"/>
        <v/>
      </c>
      <c r="X13" s="85"/>
      <c r="Y13" s="76" t="s">
        <v>41</v>
      </c>
      <c r="Z13" s="85"/>
      <c r="AA13" s="79" t="str">
        <f t="shared" si="3"/>
        <v/>
      </c>
      <c r="AB13" s="85"/>
      <c r="AC13" s="76" t="s">
        <v>42</v>
      </c>
      <c r="AD13" s="85"/>
      <c r="AE13" s="37" t="str">
        <f t="shared" si="4"/>
        <v/>
      </c>
      <c r="AF13" s="85"/>
      <c r="AG13" s="76" t="s">
        <v>42</v>
      </c>
      <c r="AH13" s="85"/>
      <c r="AI13" s="79" t="str">
        <f t="shared" si="5"/>
        <v/>
      </c>
      <c r="AJ13" s="85"/>
      <c r="AK13" s="76" t="s">
        <v>42</v>
      </c>
      <c r="AL13" s="85"/>
      <c r="AM13" s="79" t="str">
        <f t="shared" si="6"/>
        <v/>
      </c>
      <c r="AN13" s="85"/>
      <c r="AO13" s="76" t="s">
        <v>42</v>
      </c>
      <c r="AP13" s="85"/>
      <c r="AQ13" s="79" t="str">
        <f t="shared" si="7"/>
        <v/>
      </c>
      <c r="AR13" s="85"/>
      <c r="AS13" s="76" t="s">
        <v>42</v>
      </c>
      <c r="AT13" s="85"/>
      <c r="AU13" s="120" t="str">
        <f t="shared" si="8"/>
        <v/>
      </c>
      <c r="AV13" s="122"/>
      <c r="AW13" s="121" t="s">
        <v>42</v>
      </c>
      <c r="AX13" s="122"/>
      <c r="AY13" s="437"/>
      <c r="AZ13" s="568"/>
      <c r="BA13" s="570"/>
      <c r="BB13" s="572"/>
      <c r="BC13" s="437"/>
      <c r="BD13" s="585"/>
      <c r="BE13" s="586"/>
      <c r="BF13" s="573"/>
      <c r="BG13" s="575"/>
    </row>
    <row r="14" spans="1:62" ht="15" customHeight="1" thickBot="1" x14ac:dyDescent="0.2">
      <c r="A14" s="432">
        <v>5</v>
      </c>
      <c r="B14" s="577" t="str">
        <f>IF(組み分け!B9="","",組み分け!B9)</f>
        <v>クレバーフット</v>
      </c>
      <c r="C14" s="74" t="str">
        <f t="shared" si="9"/>
        <v>○</v>
      </c>
      <c r="D14" s="38">
        <f>IF(V6="","",V6)</f>
        <v>1</v>
      </c>
      <c r="E14" s="75" t="s">
        <v>41</v>
      </c>
      <c r="F14" s="38">
        <f>IF(T6="","",T6)</f>
        <v>0</v>
      </c>
      <c r="G14" s="74" t="str">
        <f t="shared" si="11"/>
        <v/>
      </c>
      <c r="H14" s="38" t="str">
        <f>IF(V8="","",V8)</f>
        <v/>
      </c>
      <c r="I14" s="75" t="s">
        <v>41</v>
      </c>
      <c r="J14" s="38" t="str">
        <f>IF(T8="","",T8)</f>
        <v/>
      </c>
      <c r="K14" s="74" t="str">
        <f t="shared" si="13"/>
        <v/>
      </c>
      <c r="L14" s="38" t="str">
        <f>IF(V10="","",V10)</f>
        <v/>
      </c>
      <c r="M14" s="75" t="s">
        <v>41</v>
      </c>
      <c r="N14" s="38" t="str">
        <f>IF(T10="","",T10)</f>
        <v/>
      </c>
      <c r="O14" s="74" t="str">
        <f t="shared" ref="O14:O27" si="15">IF(OR(P14="",R14=""),"",IF(P14=R14,"△",IF(P14&gt;R14,"○",IF(P14&lt;R14,"●",""))))</f>
        <v/>
      </c>
      <c r="P14" s="38" t="str">
        <f>IF(V12="","",V12)</f>
        <v/>
      </c>
      <c r="Q14" s="75" t="s">
        <v>41</v>
      </c>
      <c r="R14" s="38" t="str">
        <f>IF(T12="","",T12)</f>
        <v/>
      </c>
      <c r="S14" s="105" t="str">
        <f t="shared" si="1"/>
        <v/>
      </c>
      <c r="T14" s="103"/>
      <c r="U14" s="103"/>
      <c r="V14" s="104"/>
      <c r="W14" s="74" t="str">
        <f t="shared" si="2"/>
        <v/>
      </c>
      <c r="X14" s="84"/>
      <c r="Y14" s="75" t="s">
        <v>41</v>
      </c>
      <c r="Z14" s="84"/>
      <c r="AA14" s="74" t="str">
        <f t="shared" si="3"/>
        <v/>
      </c>
      <c r="AB14" s="84"/>
      <c r="AC14" s="75" t="s">
        <v>42</v>
      </c>
      <c r="AD14" s="84"/>
      <c r="AE14" s="74" t="str">
        <f t="shared" si="4"/>
        <v>●</v>
      </c>
      <c r="AF14" s="84">
        <v>0</v>
      </c>
      <c r="AG14" s="75" t="s">
        <v>42</v>
      </c>
      <c r="AH14" s="84">
        <v>3</v>
      </c>
      <c r="AI14" s="74" t="str">
        <f t="shared" si="5"/>
        <v/>
      </c>
      <c r="AJ14" s="88"/>
      <c r="AK14" s="75" t="s">
        <v>42</v>
      </c>
      <c r="AL14" s="84"/>
      <c r="AM14" s="74" t="str">
        <f t="shared" si="6"/>
        <v/>
      </c>
      <c r="AN14" s="88"/>
      <c r="AO14" s="75" t="s">
        <v>42</v>
      </c>
      <c r="AP14" s="84"/>
      <c r="AQ14" s="74" t="str">
        <f t="shared" si="7"/>
        <v/>
      </c>
      <c r="AR14" s="88"/>
      <c r="AS14" s="75" t="s">
        <v>42</v>
      </c>
      <c r="AT14" s="84"/>
      <c r="AU14" s="116" t="str">
        <f t="shared" si="8"/>
        <v/>
      </c>
      <c r="AV14" s="130"/>
      <c r="AW14" s="117" t="s">
        <v>42</v>
      </c>
      <c r="AX14" s="129"/>
      <c r="AY14" s="485">
        <f>COUNTIF(C14:AT15,"○")</f>
        <v>1</v>
      </c>
      <c r="AZ14" s="567">
        <f>COUNTIF(C14:AT15,"●")</f>
        <v>1</v>
      </c>
      <c r="BA14" s="569">
        <f>COUNTIF(C14:AT15,"△")</f>
        <v>0</v>
      </c>
      <c r="BB14" s="571">
        <f>SUM(3*AY14,0*AZ14,1*BA14)</f>
        <v>3</v>
      </c>
      <c r="BC14" s="485">
        <f>SUM(H14,L14,P14,T14,X14,AB14,AF14,AJ14,AN14,H15,L15,P15,T15,X15,AB15,AF15,AJ15,AN15,AR14,AR15,D14,D15)</f>
        <v>1</v>
      </c>
      <c r="BD14" s="567">
        <f>SUM(J14,N14,R14,V14,Z14,AD14,AH14,AL14,AP14,AP15,AT14,AT15,F14,F15,J15,N15,R15,V15,Z15,AD15,AH15,AL15)</f>
        <v>3</v>
      </c>
      <c r="BE14" s="569">
        <f>BC14-BD14</f>
        <v>-2</v>
      </c>
      <c r="BF14" s="573">
        <f>BB14+(BE14/100)+(BC14/100000)</f>
        <v>2.98001</v>
      </c>
      <c r="BG14" s="574">
        <f t="shared" ref="BG14" si="16">_xlfn.RANK.EQ(BF14,BF$6:BF$27,0)</f>
        <v>4</v>
      </c>
    </row>
    <row r="15" spans="1:62" ht="15" customHeight="1" thickBot="1" x14ac:dyDescent="0.2">
      <c r="A15" s="432"/>
      <c r="B15" s="579"/>
      <c r="C15" s="79" t="str">
        <f t="shared" si="9"/>
        <v/>
      </c>
      <c r="D15" s="78" t="str">
        <f>IF(V7="","",V7)</f>
        <v/>
      </c>
      <c r="E15" s="76" t="s">
        <v>41</v>
      </c>
      <c r="F15" s="78" t="str">
        <f>IF(T7="","",T7)</f>
        <v/>
      </c>
      <c r="G15" s="79" t="str">
        <f t="shared" si="11"/>
        <v/>
      </c>
      <c r="H15" s="78" t="str">
        <f>IF(V9="","",V9)</f>
        <v/>
      </c>
      <c r="I15" s="76" t="s">
        <v>41</v>
      </c>
      <c r="J15" s="78" t="str">
        <f>IF(T9="","",T9)</f>
        <v/>
      </c>
      <c r="K15" s="79" t="str">
        <f t="shared" si="13"/>
        <v/>
      </c>
      <c r="L15" s="78" t="str">
        <f>IF(V11="","",V11)</f>
        <v/>
      </c>
      <c r="M15" s="76" t="s">
        <v>41</v>
      </c>
      <c r="N15" s="78" t="str">
        <f>IF(T11="","",T11)</f>
        <v/>
      </c>
      <c r="O15" s="79" t="str">
        <f t="shared" si="15"/>
        <v/>
      </c>
      <c r="P15" s="78" t="str">
        <f>IF(V13="","",V13)</f>
        <v/>
      </c>
      <c r="Q15" s="76" t="s">
        <v>41</v>
      </c>
      <c r="R15" s="78" t="str">
        <f>IF(T13="","",T13)</f>
        <v/>
      </c>
      <c r="S15" s="105" t="str">
        <f t="shared" si="1"/>
        <v/>
      </c>
      <c r="T15" s="103"/>
      <c r="U15" s="103"/>
      <c r="V15" s="104"/>
      <c r="W15" s="79" t="str">
        <f t="shared" si="2"/>
        <v/>
      </c>
      <c r="X15" s="86"/>
      <c r="Y15" s="76" t="s">
        <v>41</v>
      </c>
      <c r="Z15" s="86"/>
      <c r="AA15" s="79" t="str">
        <f t="shared" si="3"/>
        <v/>
      </c>
      <c r="AB15" s="86"/>
      <c r="AC15" s="76" t="s">
        <v>42</v>
      </c>
      <c r="AD15" s="86"/>
      <c r="AE15" s="37" t="str">
        <f t="shared" si="4"/>
        <v/>
      </c>
      <c r="AF15" s="86"/>
      <c r="AG15" s="76" t="s">
        <v>42</v>
      </c>
      <c r="AH15" s="86"/>
      <c r="AI15" s="79" t="str">
        <f t="shared" si="5"/>
        <v/>
      </c>
      <c r="AJ15" s="86"/>
      <c r="AK15" s="76" t="s">
        <v>42</v>
      </c>
      <c r="AL15" s="86"/>
      <c r="AM15" s="79" t="str">
        <f t="shared" si="6"/>
        <v/>
      </c>
      <c r="AN15" s="86"/>
      <c r="AO15" s="76" t="s">
        <v>42</v>
      </c>
      <c r="AP15" s="86"/>
      <c r="AQ15" s="79" t="str">
        <f t="shared" si="7"/>
        <v/>
      </c>
      <c r="AR15" s="86"/>
      <c r="AS15" s="76" t="s">
        <v>42</v>
      </c>
      <c r="AT15" s="86"/>
      <c r="AU15" s="120" t="str">
        <f t="shared" si="8"/>
        <v/>
      </c>
      <c r="AV15" s="131"/>
      <c r="AW15" s="121" t="s">
        <v>42</v>
      </c>
      <c r="AX15" s="131"/>
      <c r="AY15" s="437"/>
      <c r="AZ15" s="568"/>
      <c r="BA15" s="570"/>
      <c r="BB15" s="572"/>
      <c r="BC15" s="437"/>
      <c r="BD15" s="585"/>
      <c r="BE15" s="586"/>
      <c r="BF15" s="573"/>
      <c r="BG15" s="575"/>
    </row>
    <row r="16" spans="1:62" ht="15" customHeight="1" thickBot="1" x14ac:dyDescent="0.2">
      <c r="A16" s="485">
        <v>6</v>
      </c>
      <c r="B16" s="577" t="str">
        <f>IF(組み分け!B10="","",組み分け!B10)</f>
        <v>Livent</v>
      </c>
      <c r="C16" s="74" t="str">
        <f t="shared" si="9"/>
        <v/>
      </c>
      <c r="D16" s="75" t="str">
        <f>IF(Z6="","",Z6)</f>
        <v/>
      </c>
      <c r="E16" s="75" t="s">
        <v>41</v>
      </c>
      <c r="F16" s="75" t="str">
        <f>IF(X6="","",X6)</f>
        <v/>
      </c>
      <c r="G16" s="74" t="str">
        <f t="shared" si="11"/>
        <v/>
      </c>
      <c r="H16" s="75" t="str">
        <f>IF(Z8="","",Z8)</f>
        <v/>
      </c>
      <c r="I16" s="75" t="s">
        <v>41</v>
      </c>
      <c r="J16" s="75" t="str">
        <f>IF(X8="","",X8)</f>
        <v/>
      </c>
      <c r="K16" s="74" t="str">
        <f t="shared" si="13"/>
        <v/>
      </c>
      <c r="L16" s="75" t="str">
        <f>IF(Z10="","",Z10)</f>
        <v/>
      </c>
      <c r="M16" s="75" t="s">
        <v>41</v>
      </c>
      <c r="N16" s="75" t="str">
        <f>IF(X10="","",X10)</f>
        <v/>
      </c>
      <c r="O16" s="74" t="str">
        <f t="shared" si="15"/>
        <v/>
      </c>
      <c r="P16" s="75" t="str">
        <f>IF(Z12="","",Z12)</f>
        <v/>
      </c>
      <c r="Q16" s="75" t="s">
        <v>41</v>
      </c>
      <c r="R16" s="75" t="str">
        <f>IF(X12="","",X12)</f>
        <v/>
      </c>
      <c r="S16" s="74" t="str">
        <f t="shared" si="1"/>
        <v/>
      </c>
      <c r="T16" s="75" t="str">
        <f>IF(Z14="","",Z14)</f>
        <v/>
      </c>
      <c r="U16" s="75" t="s">
        <v>41</v>
      </c>
      <c r="V16" s="75" t="str">
        <f>IF(X14="","",X14)</f>
        <v/>
      </c>
      <c r="W16" s="106" t="str">
        <f t="shared" si="2"/>
        <v/>
      </c>
      <c r="X16" s="100"/>
      <c r="Y16" s="100"/>
      <c r="Z16" s="101"/>
      <c r="AA16" s="74" t="str">
        <f t="shared" si="3"/>
        <v/>
      </c>
      <c r="AB16" s="81"/>
      <c r="AC16" s="75" t="s">
        <v>42</v>
      </c>
      <c r="AD16" s="81"/>
      <c r="AE16" s="74" t="str">
        <f t="shared" si="4"/>
        <v/>
      </c>
      <c r="AF16" s="81"/>
      <c r="AG16" s="75" t="s">
        <v>42</v>
      </c>
      <c r="AH16" s="81"/>
      <c r="AI16" s="74" t="str">
        <f t="shared" si="5"/>
        <v/>
      </c>
      <c r="AJ16" s="81"/>
      <c r="AK16" s="75" t="s">
        <v>42</v>
      </c>
      <c r="AL16" s="81"/>
      <c r="AM16" s="74" t="str">
        <f t="shared" si="6"/>
        <v/>
      </c>
      <c r="AN16" s="81"/>
      <c r="AO16" s="75" t="s">
        <v>42</v>
      </c>
      <c r="AP16" s="81"/>
      <c r="AQ16" s="74" t="str">
        <f t="shared" si="7"/>
        <v/>
      </c>
      <c r="AR16" s="81"/>
      <c r="AS16" s="75" t="s">
        <v>42</v>
      </c>
      <c r="AT16" s="81"/>
      <c r="AU16" s="116" t="str">
        <f t="shared" si="8"/>
        <v/>
      </c>
      <c r="AV16" s="119"/>
      <c r="AW16" s="117" t="s">
        <v>42</v>
      </c>
      <c r="AX16" s="119"/>
      <c r="AY16" s="485">
        <f>COUNTIF(C16:AT17,"○")</f>
        <v>0</v>
      </c>
      <c r="AZ16" s="567">
        <f>COUNTIF(C16:AT17,"●")</f>
        <v>0</v>
      </c>
      <c r="BA16" s="569">
        <f>COUNTIF(C16:AT17,"△")</f>
        <v>0</v>
      </c>
      <c r="BB16" s="571">
        <f>SUM(3*AY16,0*AZ16,1*BA16)</f>
        <v>0</v>
      </c>
      <c r="BC16" s="485">
        <f>SUM(H16,L16,P16,T16,X16,AB16,AF16,AJ16,AN16,H17,L17,P17,T17,X17,AB17,AF17,AJ17,AN17,AR16,AR17,D16,D17)</f>
        <v>0</v>
      </c>
      <c r="BD16" s="567">
        <f>SUM(J16,N16,R16,V16,Z16,AD16,AH16,AL16,AP16,AP17,AT16,AT17,F16,F17,J17,N17,R17,V17,Z17,AD17,AH17,AL17)</f>
        <v>0</v>
      </c>
      <c r="BE16" s="569">
        <f>BC16-BD16</f>
        <v>0</v>
      </c>
      <c r="BF16" s="573">
        <f>BB16+(BE16/100)+(BC16/100000)</f>
        <v>0</v>
      </c>
      <c r="BG16" s="574">
        <f t="shared" ref="BG16" si="17">_xlfn.RANK.EQ(BF16,BF$6:BF$27,0)</f>
        <v>7</v>
      </c>
    </row>
    <row r="17" spans="1:59" ht="15" customHeight="1" thickBot="1" x14ac:dyDescent="0.2">
      <c r="A17" s="433"/>
      <c r="B17" s="578"/>
      <c r="C17" s="79" t="str">
        <f t="shared" si="9"/>
        <v/>
      </c>
      <c r="D17" s="77" t="str">
        <f>IF(Z7="","",Z7)</f>
        <v/>
      </c>
      <c r="E17" s="76" t="s">
        <v>41</v>
      </c>
      <c r="F17" s="77" t="str">
        <f>IF(X7="","",X7)</f>
        <v/>
      </c>
      <c r="G17" s="79" t="str">
        <f t="shared" si="11"/>
        <v/>
      </c>
      <c r="H17" s="77" t="str">
        <f>IF(Z9="","",Z9)</f>
        <v/>
      </c>
      <c r="I17" s="76" t="s">
        <v>41</v>
      </c>
      <c r="J17" s="77" t="str">
        <f>IF(X9="","",X9)</f>
        <v/>
      </c>
      <c r="K17" s="79" t="str">
        <f t="shared" si="13"/>
        <v/>
      </c>
      <c r="L17" s="77" t="str">
        <f>IF(Z11="","",Z11)</f>
        <v/>
      </c>
      <c r="M17" s="76" t="s">
        <v>41</v>
      </c>
      <c r="N17" s="77" t="str">
        <f>IF(X11="","",X11)</f>
        <v/>
      </c>
      <c r="O17" s="79" t="str">
        <f t="shared" si="15"/>
        <v/>
      </c>
      <c r="P17" s="77" t="str">
        <f>IF(Z13="","",Z13)</f>
        <v/>
      </c>
      <c r="Q17" s="76" t="s">
        <v>41</v>
      </c>
      <c r="R17" s="77" t="str">
        <f>IF(X13="","",X13)</f>
        <v/>
      </c>
      <c r="S17" s="79" t="str">
        <f t="shared" si="1"/>
        <v/>
      </c>
      <c r="T17" s="77" t="str">
        <f>IF(Z15="","",Z15)</f>
        <v/>
      </c>
      <c r="U17" s="76" t="s">
        <v>41</v>
      </c>
      <c r="V17" s="77" t="str">
        <f>IF(X15="","",X15)</f>
        <v/>
      </c>
      <c r="W17" s="107" t="str">
        <f t="shared" si="2"/>
        <v/>
      </c>
      <c r="X17" s="108"/>
      <c r="Y17" s="108"/>
      <c r="Z17" s="109"/>
      <c r="AA17" s="79" t="str">
        <f t="shared" si="3"/>
        <v/>
      </c>
      <c r="AB17" s="85"/>
      <c r="AC17" s="76" t="s">
        <v>42</v>
      </c>
      <c r="AD17" s="85"/>
      <c r="AE17" s="37" t="str">
        <f t="shared" si="4"/>
        <v/>
      </c>
      <c r="AF17" s="85"/>
      <c r="AG17" s="76" t="s">
        <v>42</v>
      </c>
      <c r="AH17" s="85"/>
      <c r="AI17" s="79" t="str">
        <f t="shared" si="5"/>
        <v/>
      </c>
      <c r="AJ17" s="85"/>
      <c r="AK17" s="76" t="s">
        <v>42</v>
      </c>
      <c r="AL17" s="85"/>
      <c r="AM17" s="79" t="str">
        <f t="shared" si="6"/>
        <v/>
      </c>
      <c r="AN17" s="85"/>
      <c r="AO17" s="76" t="s">
        <v>42</v>
      </c>
      <c r="AP17" s="85"/>
      <c r="AQ17" s="79" t="str">
        <f t="shared" si="7"/>
        <v/>
      </c>
      <c r="AR17" s="85"/>
      <c r="AS17" s="76" t="s">
        <v>42</v>
      </c>
      <c r="AT17" s="85"/>
      <c r="AU17" s="120" t="str">
        <f t="shared" si="8"/>
        <v/>
      </c>
      <c r="AV17" s="122"/>
      <c r="AW17" s="121" t="s">
        <v>42</v>
      </c>
      <c r="AX17" s="122"/>
      <c r="AY17" s="437"/>
      <c r="AZ17" s="568"/>
      <c r="BA17" s="570"/>
      <c r="BB17" s="572"/>
      <c r="BC17" s="437"/>
      <c r="BD17" s="585"/>
      <c r="BE17" s="586"/>
      <c r="BF17" s="573"/>
      <c r="BG17" s="575"/>
    </row>
    <row r="18" spans="1:59" ht="15" customHeight="1" thickBot="1" x14ac:dyDescent="0.2">
      <c r="A18" s="432">
        <v>7</v>
      </c>
      <c r="B18" s="577" t="str">
        <f>IF(組み分け!B11="","",組み分け!B11)</f>
        <v>モノリスＦＣ</v>
      </c>
      <c r="C18" s="74" t="str">
        <f t="shared" si="9"/>
        <v/>
      </c>
      <c r="D18" s="38" t="str">
        <f>IF(AD6="","",AD6)</f>
        <v/>
      </c>
      <c r="E18" s="75" t="s">
        <v>41</v>
      </c>
      <c r="F18" s="38" t="str">
        <f>IF(AB6="","",AB6)</f>
        <v/>
      </c>
      <c r="G18" s="74" t="str">
        <f t="shared" si="11"/>
        <v>△</v>
      </c>
      <c r="H18" s="38">
        <f>IF(AD8="","",AD8)</f>
        <v>1</v>
      </c>
      <c r="I18" s="75" t="s">
        <v>41</v>
      </c>
      <c r="J18" s="38">
        <f>IF(AB8="","",AB8)</f>
        <v>1</v>
      </c>
      <c r="K18" s="74" t="str">
        <f t="shared" si="13"/>
        <v/>
      </c>
      <c r="L18" s="38" t="str">
        <f>IF(AD10="","",AD10)</f>
        <v/>
      </c>
      <c r="M18" s="75" t="s">
        <v>41</v>
      </c>
      <c r="N18" s="38" t="str">
        <f>IF(AB10="","",AB10)</f>
        <v/>
      </c>
      <c r="O18" s="74" t="str">
        <f t="shared" si="15"/>
        <v/>
      </c>
      <c r="P18" s="38" t="str">
        <f>IF(AD12="","",AD12)</f>
        <v/>
      </c>
      <c r="Q18" s="75" t="s">
        <v>41</v>
      </c>
      <c r="R18" s="38" t="str">
        <f>IF(AB12="","",AB12)</f>
        <v/>
      </c>
      <c r="S18" s="74" t="str">
        <f t="shared" si="1"/>
        <v/>
      </c>
      <c r="T18" s="38" t="str">
        <f>IF(AD14="","",AD14)</f>
        <v/>
      </c>
      <c r="U18" s="75" t="s">
        <v>41</v>
      </c>
      <c r="V18" s="38" t="str">
        <f>IF(AB14="","",AB14)</f>
        <v/>
      </c>
      <c r="W18" s="74" t="str">
        <f t="shared" si="2"/>
        <v/>
      </c>
      <c r="X18" s="38" t="str">
        <f>IF(AD16="","",AD16)</f>
        <v/>
      </c>
      <c r="Y18" s="75" t="s">
        <v>41</v>
      </c>
      <c r="Z18" s="38" t="str">
        <f>IF(AB16="","",AB16)</f>
        <v/>
      </c>
      <c r="AA18" s="105" t="str">
        <f t="shared" si="3"/>
        <v/>
      </c>
      <c r="AB18" s="103"/>
      <c r="AC18" s="103"/>
      <c r="AD18" s="104"/>
      <c r="AE18" s="74" t="str">
        <f t="shared" si="4"/>
        <v/>
      </c>
      <c r="AF18" s="84"/>
      <c r="AG18" s="75" t="s">
        <v>42</v>
      </c>
      <c r="AH18" s="84"/>
      <c r="AI18" s="74" t="s">
        <v>213</v>
      </c>
      <c r="AJ18" s="84">
        <v>3</v>
      </c>
      <c r="AK18" s="75" t="s">
        <v>42</v>
      </c>
      <c r="AL18" s="84">
        <v>0</v>
      </c>
      <c r="AM18" s="74" t="str">
        <f t="shared" si="6"/>
        <v/>
      </c>
      <c r="AN18" s="84"/>
      <c r="AO18" s="75" t="s">
        <v>42</v>
      </c>
      <c r="AP18" s="84"/>
      <c r="AQ18" s="74" t="str">
        <f t="shared" si="7"/>
        <v/>
      </c>
      <c r="AR18" s="84"/>
      <c r="AS18" s="75" t="s">
        <v>42</v>
      </c>
      <c r="AT18" s="84"/>
      <c r="AU18" s="116" t="str">
        <f t="shared" si="8"/>
        <v/>
      </c>
      <c r="AV18" s="129"/>
      <c r="AW18" s="117" t="s">
        <v>42</v>
      </c>
      <c r="AX18" s="129"/>
      <c r="AY18" s="485">
        <f>COUNTIF(C18:AT19,"○")</f>
        <v>1</v>
      </c>
      <c r="AZ18" s="567">
        <f>COUNTIF(C18:AT19,"●")</f>
        <v>0</v>
      </c>
      <c r="BA18" s="569">
        <f>COUNTIF(C18:AT19,"△")</f>
        <v>1</v>
      </c>
      <c r="BB18" s="571">
        <f>SUM(3*AY18,0*AZ18,1*BA18)</f>
        <v>4</v>
      </c>
      <c r="BC18" s="485">
        <f>SUM(H18,L18,P18,T18,X18,AB18,AF18,AJ18,AN18,H19,L19,P19,T19,X19,AB19,AF19,AJ19,AN19,AR18,AR19,D18,D19)</f>
        <v>4</v>
      </c>
      <c r="BD18" s="567">
        <f>SUM(J18,N18,R18,V18,Z18,AD18,AH18,AL18,AP18,AP19,AT18,AT19,F18,F19,J19,N19,R19,V19,Z19,AD19,AH19,AL19)</f>
        <v>1</v>
      </c>
      <c r="BE18" s="569">
        <f>BC18-BD18</f>
        <v>3</v>
      </c>
      <c r="BF18" s="573">
        <f>BB18+(BE18/100)+(BC18/100000)</f>
        <v>4.0300400000000005</v>
      </c>
      <c r="BG18" s="574">
        <f t="shared" ref="BG18" si="18">_xlfn.RANK.EQ(BF18,BF$6:BF$27,0)</f>
        <v>1</v>
      </c>
    </row>
    <row r="19" spans="1:59" ht="15" customHeight="1" thickBot="1" x14ac:dyDescent="0.2">
      <c r="A19" s="432"/>
      <c r="B19" s="578"/>
      <c r="C19" s="79" t="str">
        <f t="shared" si="9"/>
        <v/>
      </c>
      <c r="D19" s="78" t="str">
        <f>IF(AD7="","",AD7)</f>
        <v/>
      </c>
      <c r="E19" s="76" t="s">
        <v>41</v>
      </c>
      <c r="F19" s="78" t="str">
        <f>IF(AB7="","",AB7)</f>
        <v/>
      </c>
      <c r="G19" s="79" t="str">
        <f t="shared" si="11"/>
        <v/>
      </c>
      <c r="H19" s="78" t="str">
        <f>IF(AD9="","",AD9)</f>
        <v/>
      </c>
      <c r="I19" s="76" t="s">
        <v>41</v>
      </c>
      <c r="J19" s="78" t="str">
        <f>IF(AB9="","",AB9)</f>
        <v/>
      </c>
      <c r="K19" s="79" t="str">
        <f>IF(OR(L19="",N19=""),"",IF(L19=N19,"△",IF(L19&gt;N19,"○",IF(L19&lt;N19,"●",""))))</f>
        <v/>
      </c>
      <c r="L19" s="78" t="str">
        <f>IF(AD11="","",AD11)</f>
        <v/>
      </c>
      <c r="M19" s="76" t="s">
        <v>41</v>
      </c>
      <c r="N19" s="78" t="str">
        <f>IF(AB11="","",AB11)</f>
        <v/>
      </c>
      <c r="O19" s="79" t="str">
        <f t="shared" si="15"/>
        <v/>
      </c>
      <c r="P19" s="78" t="str">
        <f>IF(AD13="","",AD13)</f>
        <v/>
      </c>
      <c r="Q19" s="76" t="s">
        <v>41</v>
      </c>
      <c r="R19" s="78" t="str">
        <f>IF(AB13="","",AB13)</f>
        <v/>
      </c>
      <c r="S19" s="79" t="str">
        <f t="shared" si="1"/>
        <v/>
      </c>
      <c r="T19" s="78" t="str">
        <f>IF(AD15="","",AD15)</f>
        <v/>
      </c>
      <c r="U19" s="76" t="s">
        <v>41</v>
      </c>
      <c r="V19" s="78" t="str">
        <f>IF(AB15="","",AB15)</f>
        <v/>
      </c>
      <c r="W19" s="79" t="str">
        <f t="shared" si="2"/>
        <v/>
      </c>
      <c r="X19" s="78" t="str">
        <f>IF(AD17="","",AD17)</f>
        <v/>
      </c>
      <c r="Y19" s="76" t="s">
        <v>41</v>
      </c>
      <c r="Z19" s="78" t="str">
        <f>IF(AB17="","",AB17)</f>
        <v/>
      </c>
      <c r="AA19" s="105" t="str">
        <f t="shared" si="3"/>
        <v/>
      </c>
      <c r="AB19" s="103"/>
      <c r="AC19" s="103"/>
      <c r="AD19" s="104"/>
      <c r="AE19" s="37" t="str">
        <f t="shared" si="4"/>
        <v/>
      </c>
      <c r="AF19" s="86"/>
      <c r="AG19" s="76" t="s">
        <v>42</v>
      </c>
      <c r="AH19" s="86"/>
      <c r="AI19" s="79" t="str">
        <f t="shared" si="5"/>
        <v/>
      </c>
      <c r="AJ19" s="86"/>
      <c r="AK19" s="76" t="s">
        <v>42</v>
      </c>
      <c r="AL19" s="86"/>
      <c r="AM19" s="79" t="str">
        <f t="shared" si="6"/>
        <v/>
      </c>
      <c r="AN19" s="86"/>
      <c r="AO19" s="76" t="s">
        <v>42</v>
      </c>
      <c r="AP19" s="86"/>
      <c r="AQ19" s="79" t="str">
        <f t="shared" si="7"/>
        <v/>
      </c>
      <c r="AR19" s="86"/>
      <c r="AS19" s="76" t="s">
        <v>42</v>
      </c>
      <c r="AT19" s="86"/>
      <c r="AU19" s="120" t="str">
        <f t="shared" si="8"/>
        <v/>
      </c>
      <c r="AV19" s="131"/>
      <c r="AW19" s="121" t="s">
        <v>42</v>
      </c>
      <c r="AX19" s="131"/>
      <c r="AY19" s="437"/>
      <c r="AZ19" s="568"/>
      <c r="BA19" s="570"/>
      <c r="BB19" s="572"/>
      <c r="BC19" s="437"/>
      <c r="BD19" s="585"/>
      <c r="BE19" s="586"/>
      <c r="BF19" s="573"/>
      <c r="BG19" s="575"/>
    </row>
    <row r="20" spans="1:59" ht="15" customHeight="1" thickBot="1" x14ac:dyDescent="0.2">
      <c r="A20" s="485">
        <v>8</v>
      </c>
      <c r="B20" s="604" t="str">
        <f>IF(組み分け!B12="","",組み分け!B12)</f>
        <v>尾西FC　B</v>
      </c>
      <c r="C20" s="178" t="str">
        <f t="shared" si="9"/>
        <v>●</v>
      </c>
      <c r="D20" s="179">
        <f>IF(AH6="","",AH6)</f>
        <v>1</v>
      </c>
      <c r="E20" s="179" t="s">
        <v>41</v>
      </c>
      <c r="F20" s="179">
        <f>IF(AF6="","",AF6)</f>
        <v>3</v>
      </c>
      <c r="G20" s="178" t="str">
        <f t="shared" si="11"/>
        <v/>
      </c>
      <c r="H20" s="179" t="str">
        <f>IF(AH8="","",AH8)</f>
        <v/>
      </c>
      <c r="I20" s="179" t="s">
        <v>41</v>
      </c>
      <c r="J20" s="179" t="str">
        <f>IF(AF8="","",AF8)</f>
        <v/>
      </c>
      <c r="K20" s="178" t="str">
        <f t="shared" si="13"/>
        <v/>
      </c>
      <c r="L20" s="179" t="str">
        <f>IF(AH10="","",AH10)</f>
        <v/>
      </c>
      <c r="M20" s="179" t="s">
        <v>41</v>
      </c>
      <c r="N20" s="179" t="str">
        <f>IF(AF10="","",AF10)</f>
        <v/>
      </c>
      <c r="O20" s="178" t="str">
        <f t="shared" si="15"/>
        <v/>
      </c>
      <c r="P20" s="179" t="str">
        <f>IF(AH12="","",AH12)</f>
        <v/>
      </c>
      <c r="Q20" s="179" t="s">
        <v>41</v>
      </c>
      <c r="R20" s="179" t="str">
        <f>IF(AF12="","",AF12)</f>
        <v/>
      </c>
      <c r="S20" s="178" t="str">
        <f t="shared" si="1"/>
        <v>○</v>
      </c>
      <c r="T20" s="179">
        <f>IF(AH14="","",AH14)</f>
        <v>3</v>
      </c>
      <c r="U20" s="179" t="s">
        <v>41</v>
      </c>
      <c r="V20" s="179">
        <f>IF(AF14="","",AF14)</f>
        <v>0</v>
      </c>
      <c r="W20" s="178" t="str">
        <f t="shared" si="2"/>
        <v/>
      </c>
      <c r="X20" s="179" t="str">
        <f>IF(AH16="","",AH16)</f>
        <v/>
      </c>
      <c r="Y20" s="179" t="s">
        <v>41</v>
      </c>
      <c r="Z20" s="179" t="str">
        <f>IF(AF16="","",AF16)</f>
        <v/>
      </c>
      <c r="AA20" s="178" t="str">
        <f t="shared" si="3"/>
        <v/>
      </c>
      <c r="AB20" s="179" t="str">
        <f>IF(AH18="","",AH18)</f>
        <v/>
      </c>
      <c r="AC20" s="179" t="s">
        <v>41</v>
      </c>
      <c r="AD20" s="179" t="str">
        <f>IF(AF18="","",AF18)</f>
        <v/>
      </c>
      <c r="AE20" s="106" t="str">
        <f t="shared" si="4"/>
        <v/>
      </c>
      <c r="AF20" s="100"/>
      <c r="AG20" s="100"/>
      <c r="AH20" s="101"/>
      <c r="AI20" s="178" t="str">
        <f t="shared" si="5"/>
        <v/>
      </c>
      <c r="AJ20" s="183"/>
      <c r="AK20" s="179" t="s">
        <v>42</v>
      </c>
      <c r="AL20" s="183"/>
      <c r="AM20" s="178" t="str">
        <f t="shared" si="6"/>
        <v/>
      </c>
      <c r="AN20" s="183"/>
      <c r="AO20" s="179" t="s">
        <v>42</v>
      </c>
      <c r="AP20" s="183"/>
      <c r="AQ20" s="178" t="str">
        <f t="shared" si="7"/>
        <v/>
      </c>
      <c r="AR20" s="183"/>
      <c r="AS20" s="179" t="s">
        <v>42</v>
      </c>
      <c r="AT20" s="183"/>
      <c r="AU20" s="116" t="str">
        <f t="shared" si="8"/>
        <v/>
      </c>
      <c r="AV20" s="119"/>
      <c r="AW20" s="117" t="s">
        <v>42</v>
      </c>
      <c r="AX20" s="119"/>
      <c r="AY20" s="595">
        <f>COUNTIF(C20:AT21,"○")</f>
        <v>1</v>
      </c>
      <c r="AZ20" s="597">
        <f>COUNTIF(C20:AT21,"●")</f>
        <v>1</v>
      </c>
      <c r="BA20" s="599">
        <f>COUNTIF(C20:AT21,"△")</f>
        <v>0</v>
      </c>
      <c r="BB20" s="593">
        <f>SUM(3*AY20,0*AZ20,1*BA20)</f>
        <v>3</v>
      </c>
      <c r="BC20" s="595">
        <f>SUM(H20,L20,P20,T20,X20,AB20,AF20,AJ20,AN20,H21,L21,P21,T21,X21,AB21,AF21,AJ21,AN21,AR20,AR21,D20,D21)</f>
        <v>4</v>
      </c>
      <c r="BD20" s="597">
        <f>SUM(J20,N20,R20,V20,Z20,AD20,AH20,AL20,AP20,AP21,AT20,AT21,F20,F21,J21,N21,R21,V21,Z21,AD21,AH21,AL21)</f>
        <v>3</v>
      </c>
      <c r="BE20" s="599">
        <f>BC20-BD20</f>
        <v>1</v>
      </c>
      <c r="BF20" s="601">
        <f>BB20+(BE20/100)+(BC20/100000)</f>
        <v>3.0100399999999996</v>
      </c>
      <c r="BG20" s="602">
        <f t="shared" ref="BG20" si="19">_xlfn.RANK.EQ(BF20,BF$6:BF$27,0)</f>
        <v>2</v>
      </c>
    </row>
    <row r="21" spans="1:59" ht="15" customHeight="1" thickBot="1" x14ac:dyDescent="0.2">
      <c r="A21" s="433"/>
      <c r="B21" s="605"/>
      <c r="C21" s="180" t="str">
        <f t="shared" si="9"/>
        <v/>
      </c>
      <c r="D21" s="181" t="str">
        <f>IF(AH7="","",AH7)</f>
        <v/>
      </c>
      <c r="E21" s="182" t="s">
        <v>41</v>
      </c>
      <c r="F21" s="181" t="str">
        <f>IF(AF7="","",AF7)</f>
        <v/>
      </c>
      <c r="G21" s="180" t="str">
        <f t="shared" si="11"/>
        <v/>
      </c>
      <c r="H21" s="181" t="str">
        <f>IF(AH9="","",AH9)</f>
        <v/>
      </c>
      <c r="I21" s="182" t="s">
        <v>41</v>
      </c>
      <c r="J21" s="181" t="str">
        <f>IF(AF9="","",AF9)</f>
        <v/>
      </c>
      <c r="K21" s="180" t="str">
        <f t="shared" si="13"/>
        <v/>
      </c>
      <c r="L21" s="181" t="str">
        <f>IF(AH11="","",AH11)</f>
        <v/>
      </c>
      <c r="M21" s="182" t="s">
        <v>41</v>
      </c>
      <c r="N21" s="181" t="str">
        <f>IF(AF11="","",AF11)</f>
        <v/>
      </c>
      <c r="O21" s="180" t="str">
        <f t="shared" si="15"/>
        <v/>
      </c>
      <c r="P21" s="181" t="str">
        <f>IF(AH13="","",AH13)</f>
        <v/>
      </c>
      <c r="Q21" s="182" t="s">
        <v>41</v>
      </c>
      <c r="R21" s="181" t="str">
        <f>IF(AF13="","",AF13)</f>
        <v/>
      </c>
      <c r="S21" s="180" t="str">
        <f t="shared" si="1"/>
        <v/>
      </c>
      <c r="T21" s="181" t="str">
        <f>IF(AH15="","",AH15)</f>
        <v/>
      </c>
      <c r="U21" s="182" t="s">
        <v>41</v>
      </c>
      <c r="V21" s="181" t="str">
        <f>IF(AF15="","",AF15)</f>
        <v/>
      </c>
      <c r="W21" s="180" t="str">
        <f t="shared" si="2"/>
        <v/>
      </c>
      <c r="X21" s="181" t="str">
        <f>IF(AH17="","",AH17)</f>
        <v/>
      </c>
      <c r="Y21" s="182" t="s">
        <v>41</v>
      </c>
      <c r="Z21" s="181" t="str">
        <f>IF(AF17="","",AF17)</f>
        <v/>
      </c>
      <c r="AA21" s="180" t="str">
        <f t="shared" si="3"/>
        <v/>
      </c>
      <c r="AB21" s="181" t="str">
        <f>IF(AH19="","",AH19)</f>
        <v/>
      </c>
      <c r="AC21" s="182" t="s">
        <v>41</v>
      </c>
      <c r="AD21" s="181" t="str">
        <f>IF(AF19="","",AF19)</f>
        <v/>
      </c>
      <c r="AE21" s="107" t="str">
        <f t="shared" si="4"/>
        <v/>
      </c>
      <c r="AF21" s="108"/>
      <c r="AG21" s="108"/>
      <c r="AH21" s="109"/>
      <c r="AI21" s="180" t="str">
        <f t="shared" si="5"/>
        <v/>
      </c>
      <c r="AJ21" s="184"/>
      <c r="AK21" s="182" t="s">
        <v>42</v>
      </c>
      <c r="AL21" s="181"/>
      <c r="AM21" s="180" t="str">
        <f t="shared" si="6"/>
        <v/>
      </c>
      <c r="AN21" s="184"/>
      <c r="AO21" s="182" t="s">
        <v>42</v>
      </c>
      <c r="AP21" s="181"/>
      <c r="AQ21" s="180" t="str">
        <f t="shared" si="7"/>
        <v/>
      </c>
      <c r="AR21" s="184"/>
      <c r="AS21" s="182" t="s">
        <v>42</v>
      </c>
      <c r="AT21" s="181"/>
      <c r="AU21" s="120" t="str">
        <f t="shared" si="8"/>
        <v/>
      </c>
      <c r="AV21" s="122"/>
      <c r="AW21" s="121" t="s">
        <v>42</v>
      </c>
      <c r="AX21" s="123"/>
      <c r="AY21" s="596"/>
      <c r="AZ21" s="606"/>
      <c r="BA21" s="607"/>
      <c r="BB21" s="594"/>
      <c r="BC21" s="596"/>
      <c r="BD21" s="598"/>
      <c r="BE21" s="600"/>
      <c r="BF21" s="601"/>
      <c r="BG21" s="603"/>
    </row>
    <row r="22" spans="1:59" ht="15" customHeight="1" thickBot="1" x14ac:dyDescent="0.2">
      <c r="A22" s="485">
        <v>9</v>
      </c>
      <c r="B22" s="577" t="str">
        <f>IF(組み分け!B13="","",組み分け!B13)</f>
        <v>犬山クラブ　B</v>
      </c>
      <c r="C22" s="74" t="str">
        <f t="shared" si="9"/>
        <v/>
      </c>
      <c r="D22" s="75" t="str">
        <f>IF(AL6="","",AL6)</f>
        <v/>
      </c>
      <c r="E22" s="75" t="s">
        <v>41</v>
      </c>
      <c r="F22" s="89" t="str">
        <f>IF(AJ6="","",AJ6)</f>
        <v/>
      </c>
      <c r="G22" s="74" t="str">
        <f t="shared" si="11"/>
        <v>△</v>
      </c>
      <c r="H22" s="75">
        <f>IF(AL8="","",AL8)</f>
        <v>1</v>
      </c>
      <c r="I22" s="75" t="s">
        <v>41</v>
      </c>
      <c r="J22" s="75">
        <f>IF(AJ8="","",AJ8)</f>
        <v>1</v>
      </c>
      <c r="K22" s="74" t="str">
        <f t="shared" si="13"/>
        <v/>
      </c>
      <c r="L22" s="75" t="str">
        <f>IF(AL10="","",AL10)</f>
        <v/>
      </c>
      <c r="M22" s="75" t="s">
        <v>41</v>
      </c>
      <c r="N22" s="75" t="str">
        <f>IF(AJ10="","",AJ10)</f>
        <v/>
      </c>
      <c r="O22" s="74" t="str">
        <f t="shared" si="15"/>
        <v/>
      </c>
      <c r="P22" s="75" t="str">
        <f>IF(AL12="","",AL12)</f>
        <v/>
      </c>
      <c r="Q22" s="75" t="s">
        <v>41</v>
      </c>
      <c r="R22" s="75" t="str">
        <f>IF(AJ12="","",AJ12)</f>
        <v/>
      </c>
      <c r="S22" s="74" t="str">
        <f t="shared" si="1"/>
        <v/>
      </c>
      <c r="T22" s="75" t="str">
        <f>IF(AL14="","",AL14)</f>
        <v/>
      </c>
      <c r="U22" s="75" t="s">
        <v>41</v>
      </c>
      <c r="V22" s="89" t="str">
        <f>IF(AJ14="","",AJ14)</f>
        <v/>
      </c>
      <c r="W22" s="74" t="str">
        <f t="shared" si="2"/>
        <v/>
      </c>
      <c r="X22" s="75" t="str">
        <f>IF(AL16="","",AL16)</f>
        <v/>
      </c>
      <c r="Y22" s="75" t="s">
        <v>41</v>
      </c>
      <c r="Z22" s="75" t="str">
        <f>IF(AJ16="","",AJ16)</f>
        <v/>
      </c>
      <c r="AA22" s="74" t="str">
        <f t="shared" si="3"/>
        <v>●</v>
      </c>
      <c r="AB22" s="75">
        <f>IF(AL18="","",AL18)</f>
        <v>0</v>
      </c>
      <c r="AC22" s="75" t="s">
        <v>41</v>
      </c>
      <c r="AD22" s="75">
        <f>IF(AJ18="","",AJ18)</f>
        <v>3</v>
      </c>
      <c r="AE22" s="74" t="str">
        <f t="shared" si="4"/>
        <v/>
      </c>
      <c r="AF22" s="75" t="str">
        <f>IF(AL20="","",AL20)</f>
        <v/>
      </c>
      <c r="AG22" s="75" t="s">
        <v>41</v>
      </c>
      <c r="AH22" s="75" t="str">
        <f>IF(AJ20="","",AJ20)</f>
        <v/>
      </c>
      <c r="AI22" s="106" t="str">
        <f t="shared" si="5"/>
        <v/>
      </c>
      <c r="AJ22" s="100"/>
      <c r="AK22" s="100"/>
      <c r="AL22" s="101"/>
      <c r="AM22" s="74" t="str">
        <f t="shared" si="6"/>
        <v/>
      </c>
      <c r="AN22" s="81"/>
      <c r="AO22" s="75" t="s">
        <v>42</v>
      </c>
      <c r="AP22" s="81"/>
      <c r="AQ22" s="74" t="str">
        <f t="shared" si="7"/>
        <v/>
      </c>
      <c r="AR22" s="81"/>
      <c r="AS22" s="75" t="s">
        <v>42</v>
      </c>
      <c r="AT22" s="81"/>
      <c r="AU22" s="116" t="str">
        <f t="shared" si="8"/>
        <v/>
      </c>
      <c r="AV22" s="119"/>
      <c r="AW22" s="117" t="s">
        <v>42</v>
      </c>
      <c r="AX22" s="119"/>
      <c r="AY22" s="485">
        <f>COUNTIF(C22:AT23,"○")</f>
        <v>0</v>
      </c>
      <c r="AZ22" s="567">
        <f>COUNTIF(C22:AT23,"●")</f>
        <v>1</v>
      </c>
      <c r="BA22" s="569">
        <f>COUNTIF(C22:AT23,"△")</f>
        <v>1</v>
      </c>
      <c r="BB22" s="571">
        <f>SUM(3*AY22,0*AZ22,1*BA22)</f>
        <v>1</v>
      </c>
      <c r="BC22" s="485">
        <f>SUM(H22,L22,P22,T22,X22,AB22,AF22,AJ22,AN22,H23,L23,P23,T23,X23,AB23,AF23,AJ23,AN23,AR22,AR23,D22,D23)</f>
        <v>1</v>
      </c>
      <c r="BD22" s="567">
        <f>SUM(J22,N22,R22,V22,Z22,AD22,AH22,AL22,AP22,AP23,AT22,AT23,F22,F23,J23,N23,R23,V23,Z23,AD23,AH23,AL23)</f>
        <v>4</v>
      </c>
      <c r="BE22" s="569">
        <f>BC22-BD22</f>
        <v>-3</v>
      </c>
      <c r="BF22" s="573">
        <f>BB22+(BE22/100)+(BC22/100000)</f>
        <v>0.97000999999999993</v>
      </c>
      <c r="BG22" s="574">
        <f t="shared" ref="BG22" si="20">_xlfn.RANK.EQ(BF22,BF$6:BF$27,0)</f>
        <v>6</v>
      </c>
    </row>
    <row r="23" spans="1:59" ht="15" customHeight="1" thickBot="1" x14ac:dyDescent="0.2">
      <c r="A23" s="433"/>
      <c r="B23" s="578"/>
      <c r="C23" s="79" t="str">
        <f t="shared" si="9"/>
        <v/>
      </c>
      <c r="D23" s="76" t="str">
        <f>IF(AL7="","",AL7)</f>
        <v/>
      </c>
      <c r="E23" s="76" t="s">
        <v>41</v>
      </c>
      <c r="F23" s="76" t="str">
        <f>IF(AJ7="","",AJ7)</f>
        <v/>
      </c>
      <c r="G23" s="79" t="str">
        <f t="shared" si="11"/>
        <v/>
      </c>
      <c r="H23" s="76" t="str">
        <f>IF(AL9="","",AL9)</f>
        <v/>
      </c>
      <c r="I23" s="76" t="s">
        <v>41</v>
      </c>
      <c r="J23" s="76" t="str">
        <f>IF(AJ9="","",AJ9)</f>
        <v/>
      </c>
      <c r="K23" s="79" t="str">
        <f t="shared" si="13"/>
        <v/>
      </c>
      <c r="L23" s="76" t="str">
        <f>IF(AL11="","",AL11)</f>
        <v/>
      </c>
      <c r="M23" s="76" t="s">
        <v>41</v>
      </c>
      <c r="N23" s="76" t="str">
        <f>IF(AJ11="","",AJ11)</f>
        <v/>
      </c>
      <c r="O23" s="79" t="str">
        <f t="shared" si="15"/>
        <v/>
      </c>
      <c r="P23" s="76" t="str">
        <f>IF(AL13="","",AL13)</f>
        <v/>
      </c>
      <c r="Q23" s="76" t="s">
        <v>41</v>
      </c>
      <c r="R23" s="76" t="str">
        <f>IF(AJ13="","",AJ13)</f>
        <v/>
      </c>
      <c r="S23" s="79" t="str">
        <f t="shared" si="1"/>
        <v/>
      </c>
      <c r="T23" s="76" t="str">
        <f>IF(AL15="","",AL15)</f>
        <v/>
      </c>
      <c r="U23" s="76" t="s">
        <v>41</v>
      </c>
      <c r="V23" s="76" t="str">
        <f>IF(AJ15="","",AJ15)</f>
        <v/>
      </c>
      <c r="W23" s="79" t="str">
        <f t="shared" si="2"/>
        <v/>
      </c>
      <c r="X23" s="76" t="str">
        <f>IF(AL17="","",AL17)</f>
        <v/>
      </c>
      <c r="Y23" s="76" t="s">
        <v>41</v>
      </c>
      <c r="Z23" s="76" t="str">
        <f>IF(AJ17="","",AJ17)</f>
        <v/>
      </c>
      <c r="AA23" s="79" t="str">
        <f t="shared" si="3"/>
        <v/>
      </c>
      <c r="AB23" s="76" t="str">
        <f>IF(AL19="","",AL19)</f>
        <v/>
      </c>
      <c r="AC23" s="76" t="s">
        <v>41</v>
      </c>
      <c r="AD23" s="76" t="str">
        <f>IF(AJ19="","",AJ19)</f>
        <v/>
      </c>
      <c r="AE23" s="79" t="str">
        <f t="shared" si="4"/>
        <v/>
      </c>
      <c r="AF23" s="76" t="str">
        <f>IF(AL21="","",AL21)</f>
        <v/>
      </c>
      <c r="AG23" s="76" t="s">
        <v>41</v>
      </c>
      <c r="AH23" s="76" t="str">
        <f>IF(AJ21="","",AJ21)</f>
        <v/>
      </c>
      <c r="AI23" s="107" t="str">
        <f t="shared" si="5"/>
        <v/>
      </c>
      <c r="AJ23" s="108"/>
      <c r="AK23" s="108"/>
      <c r="AL23" s="109"/>
      <c r="AM23" s="79" t="str">
        <f t="shared" si="6"/>
        <v/>
      </c>
      <c r="AN23" s="85"/>
      <c r="AO23" s="76" t="s">
        <v>42</v>
      </c>
      <c r="AP23" s="77"/>
      <c r="AQ23" s="79" t="str">
        <f t="shared" si="7"/>
        <v/>
      </c>
      <c r="AR23" s="85"/>
      <c r="AS23" s="76" t="s">
        <v>42</v>
      </c>
      <c r="AT23" s="77"/>
      <c r="AU23" s="120" t="str">
        <f t="shared" si="8"/>
        <v/>
      </c>
      <c r="AV23" s="122"/>
      <c r="AW23" s="121" t="s">
        <v>42</v>
      </c>
      <c r="AX23" s="123"/>
      <c r="AY23" s="437"/>
      <c r="AZ23" s="568"/>
      <c r="BA23" s="570"/>
      <c r="BB23" s="572"/>
      <c r="BC23" s="437"/>
      <c r="BD23" s="585"/>
      <c r="BE23" s="586"/>
      <c r="BF23" s="573"/>
      <c r="BG23" s="575"/>
    </row>
    <row r="24" spans="1:59" ht="15" customHeight="1" thickBot="1" x14ac:dyDescent="0.2">
      <c r="A24" s="485">
        <v>10</v>
      </c>
      <c r="B24" s="577" t="str">
        <f>IF(組み分け!B14="","",組み分け!B14)</f>
        <v>愛知FC一宮 A</v>
      </c>
      <c r="C24" s="74" t="str">
        <f t="shared" ref="C24:C27" si="21">IF(OR(D24="",F24=""),"",IF(D24=F24,"△",IF(D24&gt;F24,"○",IF(D24&lt;F24,"●",""))))</f>
        <v/>
      </c>
      <c r="D24" s="75" t="str">
        <f>IF(AP6="","",AP6)</f>
        <v/>
      </c>
      <c r="E24" s="75" t="s">
        <v>41</v>
      </c>
      <c r="F24" s="89" t="str">
        <f>IF(AN6="","",AN6)</f>
        <v/>
      </c>
      <c r="G24" s="74" t="str">
        <f t="shared" ref="G24:G27" si="22">IF(OR(H24="",J24=""),"",IF(H24=J24,"△",IF(H24&gt;J24,"○",IF(H24&lt;J24,"●",""))))</f>
        <v/>
      </c>
      <c r="H24" s="75" t="str">
        <f>IF(AP8="","",AP8)</f>
        <v/>
      </c>
      <c r="I24" s="75" t="s">
        <v>41</v>
      </c>
      <c r="J24" s="75" t="str">
        <f>IF(AN8="","",AN8)</f>
        <v/>
      </c>
      <c r="K24" s="74" t="str">
        <f t="shared" ref="K24:K27" si="23">IF(OR(L24="",N24=""),"",IF(L24=N24,"△",IF(L24&gt;N24,"○",IF(L24&lt;N24,"●",""))))</f>
        <v/>
      </c>
      <c r="L24" s="75" t="str">
        <f>IF(AP10="","",AP10)</f>
        <v/>
      </c>
      <c r="M24" s="75" t="s">
        <v>41</v>
      </c>
      <c r="N24" s="75" t="str">
        <f>IF(AN10="","",AN10)</f>
        <v/>
      </c>
      <c r="O24" s="74" t="str">
        <f t="shared" si="15"/>
        <v/>
      </c>
      <c r="P24" s="75" t="str">
        <f>IF(AP12="","",AP12)</f>
        <v/>
      </c>
      <c r="Q24" s="75" t="s">
        <v>41</v>
      </c>
      <c r="R24" s="75" t="str">
        <f>IF(AN12="","",AN12)</f>
        <v/>
      </c>
      <c r="S24" s="74" t="str">
        <f t="shared" si="1"/>
        <v/>
      </c>
      <c r="T24" s="75" t="str">
        <f>IF(AP14="","",AP14)</f>
        <v/>
      </c>
      <c r="U24" s="75" t="s">
        <v>41</v>
      </c>
      <c r="V24" s="89" t="str">
        <f>IF(AN14="","",AN14)</f>
        <v/>
      </c>
      <c r="W24" s="74" t="str">
        <f t="shared" si="2"/>
        <v/>
      </c>
      <c r="X24" s="75" t="str">
        <f>IF(AP16="","",AP16)</f>
        <v/>
      </c>
      <c r="Y24" s="75" t="s">
        <v>41</v>
      </c>
      <c r="Z24" s="75" t="str">
        <f>IF(AN16="","",AN16)</f>
        <v/>
      </c>
      <c r="AA24" s="74" t="str">
        <f t="shared" si="3"/>
        <v/>
      </c>
      <c r="AB24" s="75" t="str">
        <f>IF(AP18="","",AP18)</f>
        <v/>
      </c>
      <c r="AC24" s="75" t="s">
        <v>41</v>
      </c>
      <c r="AD24" s="75" t="str">
        <f>IF(AN18="","",AN18)</f>
        <v/>
      </c>
      <c r="AE24" s="74" t="str">
        <f t="shared" si="4"/>
        <v/>
      </c>
      <c r="AF24" s="75" t="str">
        <f>IF(AP20="","",AP20)</f>
        <v/>
      </c>
      <c r="AG24" s="75" t="s">
        <v>41</v>
      </c>
      <c r="AH24" s="75" t="str">
        <f>IF(AN20="","",AN20)</f>
        <v/>
      </c>
      <c r="AI24" s="74" t="str">
        <f t="shared" si="5"/>
        <v/>
      </c>
      <c r="AJ24" s="81" t="str">
        <f>IF(AP22="","",AP22)</f>
        <v/>
      </c>
      <c r="AK24" s="75" t="s">
        <v>41</v>
      </c>
      <c r="AL24" s="81" t="str">
        <f>IF(AN22="","",AN22)</f>
        <v/>
      </c>
      <c r="AM24" s="106" t="str">
        <f t="shared" si="6"/>
        <v/>
      </c>
      <c r="AN24" s="100"/>
      <c r="AO24" s="100"/>
      <c r="AP24" s="101"/>
      <c r="AQ24" s="74" t="str">
        <f t="shared" si="7"/>
        <v/>
      </c>
      <c r="AR24" s="81"/>
      <c r="AS24" s="75" t="s">
        <v>42</v>
      </c>
      <c r="AT24" s="81"/>
      <c r="AU24" s="116" t="str">
        <f t="shared" si="8"/>
        <v/>
      </c>
      <c r="AV24" s="119"/>
      <c r="AW24" s="117" t="s">
        <v>42</v>
      </c>
      <c r="AX24" s="119"/>
      <c r="AY24" s="485">
        <f>COUNTIF(C24:AT25,"○")</f>
        <v>0</v>
      </c>
      <c r="AZ24" s="567">
        <f>COUNTIF(C24:AT25,"●")</f>
        <v>0</v>
      </c>
      <c r="BA24" s="569">
        <f>COUNTIF(C24:AT25,"△")</f>
        <v>0</v>
      </c>
      <c r="BB24" s="571">
        <f>SUM(3*AY24,0*AZ24,1*BA24)</f>
        <v>0</v>
      </c>
      <c r="BC24" s="485">
        <f>SUM(H24,L24,P24,T24,X24,AB24,AF24,AJ24,AN24,H25,L25,P25,T25,X25,AB25,AF25,AJ25,AN25,AR24,AR25,D24,D25)</f>
        <v>0</v>
      </c>
      <c r="BD24" s="567">
        <f>SUM(J24,N24,R24,V24,Z24,AD24,AH24,AL24,AP24,AP25,AT24,AT25,F24,F25,J25,N25,R25,V25,Z25,AD25,AH25,AL25)</f>
        <v>0</v>
      </c>
      <c r="BE24" s="569">
        <f>BC24-BD24</f>
        <v>0</v>
      </c>
      <c r="BF24" s="573">
        <f t="shared" ref="BF24" si="24">BB24+(BE24/100)+(BC24/100000)</f>
        <v>0</v>
      </c>
      <c r="BG24" s="574">
        <f t="shared" ref="BG24" si="25">_xlfn.RANK.EQ(BF24,BF$6:BF$27,0)</f>
        <v>7</v>
      </c>
    </row>
    <row r="25" spans="1:59" ht="15" customHeight="1" thickBot="1" x14ac:dyDescent="0.2">
      <c r="A25" s="433"/>
      <c r="B25" s="578"/>
      <c r="C25" s="79" t="str">
        <f t="shared" si="21"/>
        <v/>
      </c>
      <c r="D25" s="76" t="str">
        <f>IF(AP7="","",AP7)</f>
        <v/>
      </c>
      <c r="E25" s="76" t="s">
        <v>41</v>
      </c>
      <c r="F25" s="76" t="str">
        <f>IF(AN7="","",AN7)</f>
        <v/>
      </c>
      <c r="G25" s="79" t="str">
        <f t="shared" si="22"/>
        <v/>
      </c>
      <c r="H25" s="76" t="str">
        <f>IF(AP9="","",AP9)</f>
        <v/>
      </c>
      <c r="I25" s="76" t="s">
        <v>41</v>
      </c>
      <c r="J25" s="76" t="str">
        <f>IF(AN9="","",AN9)</f>
        <v/>
      </c>
      <c r="K25" s="79" t="str">
        <f t="shared" si="23"/>
        <v/>
      </c>
      <c r="L25" s="76" t="str">
        <f>IF(AP11="","",AP11)</f>
        <v/>
      </c>
      <c r="M25" s="76" t="s">
        <v>41</v>
      </c>
      <c r="N25" s="76" t="str">
        <f>IF(AN11="","",AN11)</f>
        <v/>
      </c>
      <c r="O25" s="79" t="str">
        <f t="shared" si="15"/>
        <v/>
      </c>
      <c r="P25" s="76" t="str">
        <f>IF(AP13="","",AP13)</f>
        <v/>
      </c>
      <c r="Q25" s="76" t="s">
        <v>41</v>
      </c>
      <c r="R25" s="76" t="str">
        <f>IF(AN13="","",AN13)</f>
        <v/>
      </c>
      <c r="S25" s="79" t="str">
        <f t="shared" si="1"/>
        <v/>
      </c>
      <c r="T25" s="76" t="str">
        <f>IF(AP15="","",AP15)</f>
        <v/>
      </c>
      <c r="U25" s="76" t="s">
        <v>41</v>
      </c>
      <c r="V25" s="76" t="str">
        <f>IF(AN15="","",AN15)</f>
        <v/>
      </c>
      <c r="W25" s="79" t="str">
        <f t="shared" si="2"/>
        <v/>
      </c>
      <c r="X25" s="76" t="str">
        <f>IF(AP17="","",AP17)</f>
        <v/>
      </c>
      <c r="Y25" s="76" t="s">
        <v>41</v>
      </c>
      <c r="Z25" s="76" t="str">
        <f>IF(AN17="","",AN17)</f>
        <v/>
      </c>
      <c r="AA25" s="79" t="str">
        <f t="shared" si="3"/>
        <v/>
      </c>
      <c r="AB25" s="76" t="str">
        <f>IF(AP19="","",AP19)</f>
        <v/>
      </c>
      <c r="AC25" s="76" t="s">
        <v>41</v>
      </c>
      <c r="AD25" s="76" t="str">
        <f>IF(AN19="","",AN19)</f>
        <v/>
      </c>
      <c r="AE25" s="79" t="str">
        <f t="shared" si="4"/>
        <v/>
      </c>
      <c r="AF25" s="76" t="str">
        <f>IF(AP21="","",AP21)</f>
        <v/>
      </c>
      <c r="AG25" s="76" t="s">
        <v>41</v>
      </c>
      <c r="AH25" s="76" t="str">
        <f>IF(AN21="","",AN21)</f>
        <v/>
      </c>
      <c r="AI25" s="79" t="str">
        <f t="shared" si="5"/>
        <v/>
      </c>
      <c r="AJ25" s="85" t="str">
        <f>IF(AP23="","",AP23)</f>
        <v/>
      </c>
      <c r="AK25" s="76" t="s">
        <v>41</v>
      </c>
      <c r="AL25" s="77" t="str">
        <f>IF(AN23="","",AN23)</f>
        <v/>
      </c>
      <c r="AM25" s="107" t="str">
        <f t="shared" si="6"/>
        <v/>
      </c>
      <c r="AN25" s="108"/>
      <c r="AO25" s="108"/>
      <c r="AP25" s="109"/>
      <c r="AQ25" s="79" t="str">
        <f t="shared" si="7"/>
        <v/>
      </c>
      <c r="AR25" s="85"/>
      <c r="AS25" s="76" t="s">
        <v>42</v>
      </c>
      <c r="AT25" s="77"/>
      <c r="AU25" s="120" t="str">
        <f t="shared" si="8"/>
        <v/>
      </c>
      <c r="AV25" s="122"/>
      <c r="AW25" s="121" t="s">
        <v>42</v>
      </c>
      <c r="AX25" s="123"/>
      <c r="AY25" s="437"/>
      <c r="AZ25" s="568"/>
      <c r="BA25" s="570"/>
      <c r="BB25" s="572"/>
      <c r="BC25" s="437"/>
      <c r="BD25" s="585"/>
      <c r="BE25" s="586"/>
      <c r="BF25" s="573"/>
      <c r="BG25" s="575"/>
    </row>
    <row r="26" spans="1:59" ht="15" customHeight="1" thickBot="1" x14ac:dyDescent="0.2">
      <c r="A26" s="485">
        <v>11</v>
      </c>
      <c r="B26" s="577" t="str">
        <f>IF(組み分け!B15="","",組み分け!B15)</f>
        <v>尾張ＦＣ　Ｂ</v>
      </c>
      <c r="C26" s="74" t="str">
        <f t="shared" si="21"/>
        <v/>
      </c>
      <c r="D26" s="75" t="str">
        <f>IF(AT6="","",AT6)</f>
        <v/>
      </c>
      <c r="E26" s="75" t="s">
        <v>41</v>
      </c>
      <c r="F26" s="89" t="str">
        <f>IF(AR6="","",AR6)</f>
        <v/>
      </c>
      <c r="G26" s="74" t="str">
        <f t="shared" si="22"/>
        <v/>
      </c>
      <c r="H26" s="75" t="str">
        <f>IF(AT8="","",AT8)</f>
        <v/>
      </c>
      <c r="I26" s="75" t="s">
        <v>41</v>
      </c>
      <c r="J26" s="75" t="str">
        <f>IF(AR8="","",AR8)</f>
        <v/>
      </c>
      <c r="K26" s="74" t="str">
        <f t="shared" si="23"/>
        <v/>
      </c>
      <c r="L26" s="75" t="str">
        <f>IF(AT10="","",AT10)</f>
        <v/>
      </c>
      <c r="M26" s="75" t="s">
        <v>41</v>
      </c>
      <c r="N26" s="75" t="str">
        <f>IF(AR10="","",AR10)</f>
        <v/>
      </c>
      <c r="O26" s="74" t="str">
        <f t="shared" si="15"/>
        <v/>
      </c>
      <c r="P26" s="75" t="str">
        <f>IF(AT12="","",AT12)</f>
        <v/>
      </c>
      <c r="Q26" s="75" t="s">
        <v>41</v>
      </c>
      <c r="R26" s="75" t="str">
        <f>IF(AR12="","",AR12)</f>
        <v/>
      </c>
      <c r="S26" s="74" t="str">
        <f t="shared" si="1"/>
        <v/>
      </c>
      <c r="T26" s="75" t="str">
        <f>IF(AT14="","",AT14)</f>
        <v/>
      </c>
      <c r="U26" s="75" t="s">
        <v>41</v>
      </c>
      <c r="V26" s="89" t="str">
        <f>IF(AR14="","",AR14)</f>
        <v/>
      </c>
      <c r="W26" s="74" t="str">
        <f t="shared" si="2"/>
        <v/>
      </c>
      <c r="X26" s="75" t="str">
        <f>IF(AT16="","",AT16)</f>
        <v/>
      </c>
      <c r="Y26" s="75" t="s">
        <v>41</v>
      </c>
      <c r="Z26" s="75" t="str">
        <f>IF(AR16="","",AR16)</f>
        <v/>
      </c>
      <c r="AA26" s="74" t="str">
        <f t="shared" si="3"/>
        <v/>
      </c>
      <c r="AB26" s="75" t="str">
        <f>IF(AT18="","",AT18)</f>
        <v/>
      </c>
      <c r="AC26" s="75" t="s">
        <v>41</v>
      </c>
      <c r="AD26" s="75" t="str">
        <f>IF(AR18="","",AR18)</f>
        <v/>
      </c>
      <c r="AE26" s="74" t="str">
        <f t="shared" si="4"/>
        <v/>
      </c>
      <c r="AF26" s="75" t="str">
        <f>IF(AT20="","",AT20)</f>
        <v/>
      </c>
      <c r="AG26" s="75" t="s">
        <v>41</v>
      </c>
      <c r="AH26" s="75" t="str">
        <f>IF(AR20="","",AR20)</f>
        <v/>
      </c>
      <c r="AI26" s="74" t="str">
        <f t="shared" si="5"/>
        <v/>
      </c>
      <c r="AJ26" s="81" t="str">
        <f>IF(AT22="","",AT22)</f>
        <v/>
      </c>
      <c r="AK26" s="75" t="s">
        <v>41</v>
      </c>
      <c r="AL26" s="81" t="str">
        <f>IF(AR22="","",AR22)</f>
        <v/>
      </c>
      <c r="AM26" s="74" t="str">
        <f t="shared" si="6"/>
        <v/>
      </c>
      <c r="AN26" s="81" t="str">
        <f>IF(AT24="","",AT24)</f>
        <v/>
      </c>
      <c r="AO26" s="75" t="s">
        <v>41</v>
      </c>
      <c r="AP26" s="81" t="str">
        <f>IF(AR24="","",AR24)</f>
        <v/>
      </c>
      <c r="AQ26" s="106" t="str">
        <f t="shared" si="7"/>
        <v/>
      </c>
      <c r="AR26" s="100"/>
      <c r="AS26" s="100"/>
      <c r="AT26" s="101"/>
      <c r="AU26" s="106" t="str">
        <f t="shared" si="8"/>
        <v/>
      </c>
      <c r="AV26" s="100"/>
      <c r="AW26" s="100"/>
      <c r="AX26" s="101"/>
      <c r="AY26" s="485">
        <f>COUNTIF(C26:AT27,"○")</f>
        <v>0</v>
      </c>
      <c r="AZ26" s="567">
        <f>COUNTIF(C26:AT27,"●")</f>
        <v>0</v>
      </c>
      <c r="BA26" s="569">
        <f>COUNTIF(C26:AT27,"△")</f>
        <v>0</v>
      </c>
      <c r="BB26" s="571">
        <f>SUM(3*AY26,0*AZ26,1*BA26)</f>
        <v>0</v>
      </c>
      <c r="BC26" s="485">
        <f>SUM(H26,L26,P26,T26,X26,AB26,AF26,AJ26,AN26,H27,L27,P27,T27,X27,AB27,AF27,AJ27,AN27,AR26,AR27,D26,D27)</f>
        <v>0</v>
      </c>
      <c r="BD26" s="567">
        <f>SUM(J26,N26,R26,V26,Z26,AD26,AH26,AL26,AP26,AP27,AT26,AT27,F26,F27,J27,N27,R27,V27,Z27,AD27,AH27,AL27)</f>
        <v>0</v>
      </c>
      <c r="BE26" s="569">
        <f>BC26-BD26</f>
        <v>0</v>
      </c>
      <c r="BF26" s="573">
        <f t="shared" ref="BF26" si="26">BB26+(BE26/100)+(BC26/100000)</f>
        <v>0</v>
      </c>
      <c r="BG26" s="574">
        <f t="shared" ref="BG26" si="27">_xlfn.RANK.EQ(BF26,BF$6:BF$27,0)</f>
        <v>7</v>
      </c>
    </row>
    <row r="27" spans="1:59" ht="15" customHeight="1" thickBot="1" x14ac:dyDescent="0.2">
      <c r="A27" s="433"/>
      <c r="B27" s="578"/>
      <c r="C27" s="79" t="str">
        <f t="shared" si="21"/>
        <v/>
      </c>
      <c r="D27" s="76" t="str">
        <f>IF(AT7="","",AT7)</f>
        <v/>
      </c>
      <c r="E27" s="76" t="s">
        <v>41</v>
      </c>
      <c r="F27" s="76" t="str">
        <f>IF(AR7="","",AR7)</f>
        <v/>
      </c>
      <c r="G27" s="79" t="str">
        <f t="shared" si="22"/>
        <v/>
      </c>
      <c r="H27" s="76" t="str">
        <f>IF(AT9="","",AT9)</f>
        <v/>
      </c>
      <c r="I27" s="76" t="s">
        <v>41</v>
      </c>
      <c r="J27" s="76" t="str">
        <f>IF(AR9="","",AR9)</f>
        <v/>
      </c>
      <c r="K27" s="79" t="str">
        <f t="shared" si="23"/>
        <v/>
      </c>
      <c r="L27" s="76" t="str">
        <f>IF(AT11="","",AT11)</f>
        <v/>
      </c>
      <c r="M27" s="76" t="s">
        <v>41</v>
      </c>
      <c r="N27" s="76" t="str">
        <f>IF(AR11="","",AR11)</f>
        <v/>
      </c>
      <c r="O27" s="79" t="str">
        <f t="shared" si="15"/>
        <v/>
      </c>
      <c r="P27" s="76" t="str">
        <f>IF(AT13="","",AT13)</f>
        <v/>
      </c>
      <c r="Q27" s="76" t="s">
        <v>41</v>
      </c>
      <c r="R27" s="76" t="str">
        <f>IF(AR13="","",AR13)</f>
        <v/>
      </c>
      <c r="S27" s="79" t="str">
        <f t="shared" si="1"/>
        <v/>
      </c>
      <c r="T27" s="76" t="str">
        <f>IF(AT15="","",AT15)</f>
        <v/>
      </c>
      <c r="U27" s="76" t="s">
        <v>41</v>
      </c>
      <c r="V27" s="76" t="str">
        <f>IF(AR15="","",AR15)</f>
        <v/>
      </c>
      <c r="W27" s="79" t="str">
        <f t="shared" si="2"/>
        <v/>
      </c>
      <c r="X27" s="76" t="str">
        <f>IF(AT17="","",AT17)</f>
        <v/>
      </c>
      <c r="Y27" s="76" t="s">
        <v>41</v>
      </c>
      <c r="Z27" s="76" t="str">
        <f>IF(AR17="","",AR17)</f>
        <v/>
      </c>
      <c r="AA27" s="79" t="str">
        <f t="shared" si="3"/>
        <v/>
      </c>
      <c r="AB27" s="76" t="str">
        <f>IF(AT19="","",AT19)</f>
        <v/>
      </c>
      <c r="AC27" s="76" t="s">
        <v>41</v>
      </c>
      <c r="AD27" s="76" t="str">
        <f>IF(AR19="","",AR19)</f>
        <v/>
      </c>
      <c r="AE27" s="79" t="str">
        <f t="shared" si="4"/>
        <v/>
      </c>
      <c r="AF27" s="76" t="str">
        <f>IF(AT21="","",AT21)</f>
        <v/>
      </c>
      <c r="AG27" s="76" t="s">
        <v>41</v>
      </c>
      <c r="AH27" s="76" t="str">
        <f>IF(AR21="","",AR21)</f>
        <v/>
      </c>
      <c r="AI27" s="79" t="str">
        <f t="shared" si="5"/>
        <v/>
      </c>
      <c r="AJ27" s="85" t="str">
        <f>IF(AT23="","",AT23)</f>
        <v/>
      </c>
      <c r="AK27" s="76" t="s">
        <v>41</v>
      </c>
      <c r="AL27" s="77" t="str">
        <f>IF(AR23="","",AR23)</f>
        <v/>
      </c>
      <c r="AM27" s="79" t="str">
        <f t="shared" si="6"/>
        <v/>
      </c>
      <c r="AN27" s="85" t="str">
        <f>IF(AT25="","",AT25)</f>
        <v/>
      </c>
      <c r="AO27" s="76" t="s">
        <v>41</v>
      </c>
      <c r="AP27" s="77" t="str">
        <f>IF(AR25="","",AR25)</f>
        <v/>
      </c>
      <c r="AQ27" s="107" t="str">
        <f t="shared" si="7"/>
        <v/>
      </c>
      <c r="AR27" s="108"/>
      <c r="AS27" s="108"/>
      <c r="AT27" s="109"/>
      <c r="AU27" s="107" t="str">
        <f t="shared" si="8"/>
        <v/>
      </c>
      <c r="AV27" s="108"/>
      <c r="AW27" s="108"/>
      <c r="AX27" s="109"/>
      <c r="AY27" s="437"/>
      <c r="AZ27" s="568"/>
      <c r="BA27" s="570"/>
      <c r="BB27" s="572"/>
      <c r="BC27" s="437"/>
      <c r="BD27" s="568"/>
      <c r="BE27" s="570"/>
      <c r="BF27" s="573"/>
      <c r="BG27" s="575"/>
    </row>
    <row r="28" spans="1:59" ht="15" customHeight="1" x14ac:dyDescent="0.15">
      <c r="A28" s="28"/>
      <c r="B28" s="29"/>
      <c r="AY28" s="28"/>
      <c r="AZ28" s="28"/>
      <c r="BA28" s="28"/>
      <c r="BB28" s="28"/>
      <c r="BC28" s="28"/>
      <c r="BD28" s="28"/>
      <c r="BE28" s="28"/>
      <c r="BF28" s="28"/>
      <c r="BG28" s="28"/>
    </row>
    <row r="29" spans="1:59" ht="15" customHeight="1" thickBot="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</row>
    <row r="30" spans="1:59" ht="15" customHeight="1" x14ac:dyDescent="0.15">
      <c r="A30" s="493" t="s">
        <v>39</v>
      </c>
      <c r="B30" s="494"/>
      <c r="C30" s="25"/>
      <c r="D30" s="455">
        <f>IF(A32="","",A32)</f>
        <v>12</v>
      </c>
      <c r="E30" s="455"/>
      <c r="F30" s="26"/>
      <c r="G30" s="18"/>
      <c r="H30" s="455">
        <f>IF(A34="","",A34)</f>
        <v>13</v>
      </c>
      <c r="I30" s="455"/>
      <c r="J30" s="26"/>
      <c r="K30" s="18"/>
      <c r="L30" s="455">
        <f>IF(A36="","",A36)</f>
        <v>14</v>
      </c>
      <c r="M30" s="455"/>
      <c r="N30" s="26"/>
      <c r="O30" s="18"/>
      <c r="P30" s="455">
        <f>IF(A38="","",A38)</f>
        <v>15</v>
      </c>
      <c r="Q30" s="455"/>
      <c r="R30" s="26"/>
      <c r="S30" s="18"/>
      <c r="T30" s="455">
        <f>IF(A40="","",A40)</f>
        <v>16</v>
      </c>
      <c r="U30" s="455"/>
      <c r="V30" s="26"/>
      <c r="W30" s="18"/>
      <c r="X30" s="455">
        <f>IF(A42="","",A42)</f>
        <v>17</v>
      </c>
      <c r="Y30" s="455"/>
      <c r="Z30" s="26"/>
      <c r="AA30" s="18"/>
      <c r="AB30" s="455">
        <f>IF(A44="","",A44)</f>
        <v>18</v>
      </c>
      <c r="AC30" s="455"/>
      <c r="AD30" s="26"/>
      <c r="AE30" s="18"/>
      <c r="AF30" s="455">
        <f>IF(A46="","",A46)</f>
        <v>19</v>
      </c>
      <c r="AG30" s="455"/>
      <c r="AH30" s="26"/>
      <c r="AI30" s="18"/>
      <c r="AJ30" s="455">
        <f>IF(A48="","",A48)</f>
        <v>20</v>
      </c>
      <c r="AK30" s="455"/>
      <c r="AL30" s="26"/>
      <c r="AM30" s="18"/>
      <c r="AN30" s="455">
        <f>IF(A50="","",A50)</f>
        <v>21</v>
      </c>
      <c r="AO30" s="455"/>
      <c r="AP30" s="26"/>
      <c r="AQ30" s="18"/>
      <c r="AR30" s="455">
        <f>IF(A52="","",A52)</f>
        <v>22</v>
      </c>
      <c r="AS30" s="455"/>
      <c r="AT30" s="26"/>
      <c r="AU30" s="18"/>
      <c r="AV30" s="455">
        <f>IF(A54="","",A54)</f>
        <v>23</v>
      </c>
      <c r="AW30" s="455"/>
      <c r="AX30" s="26"/>
      <c r="AY30" s="485" t="s">
        <v>4</v>
      </c>
      <c r="AZ30" s="567" t="s">
        <v>5</v>
      </c>
      <c r="BA30" s="569" t="s">
        <v>6</v>
      </c>
      <c r="BB30" s="589" t="s">
        <v>7</v>
      </c>
      <c r="BC30" s="591" t="s">
        <v>8</v>
      </c>
      <c r="BD30" s="581" t="s">
        <v>9</v>
      </c>
      <c r="BE30" s="583" t="s">
        <v>10</v>
      </c>
      <c r="BF30" s="587" t="s">
        <v>65</v>
      </c>
      <c r="BG30" s="589" t="s">
        <v>11</v>
      </c>
    </row>
    <row r="31" spans="1:59" ht="15" customHeight="1" thickBot="1" x14ac:dyDescent="0.2">
      <c r="A31" s="495"/>
      <c r="B31" s="496"/>
      <c r="C31" s="497" t="str">
        <f>IF(B32="","",B32)</f>
        <v>津島ＡＦＣ</v>
      </c>
      <c r="D31" s="447"/>
      <c r="E31" s="447"/>
      <c r="F31" s="447"/>
      <c r="G31" s="446" t="str">
        <f>IF(B34="","",B34)</f>
        <v>一宮ＦＣ　Ｂ</v>
      </c>
      <c r="H31" s="447"/>
      <c r="I31" s="447"/>
      <c r="J31" s="447"/>
      <c r="K31" s="446" t="str">
        <f>IF(B36="","",B36)</f>
        <v>アクアJFC愛西</v>
      </c>
      <c r="L31" s="447"/>
      <c r="M31" s="447"/>
      <c r="N31" s="447"/>
      <c r="O31" s="446" t="str">
        <f>IF(B38="","",B38)</f>
        <v>岩倉ＦＣフォルテ</v>
      </c>
      <c r="P31" s="447"/>
      <c r="Q31" s="447"/>
      <c r="R31" s="447"/>
      <c r="S31" s="446" t="str">
        <f>IF(B40="","",B40)</f>
        <v>ＡＩＳＡＩ　ＦＣ</v>
      </c>
      <c r="T31" s="447"/>
      <c r="U31" s="447"/>
      <c r="V31" s="447"/>
      <c r="W31" s="446" t="str">
        <f>IF(B42="","",B42)</f>
        <v>尾西ＳＳ</v>
      </c>
      <c r="X31" s="447"/>
      <c r="Y31" s="447"/>
      <c r="Z31" s="447"/>
      <c r="AA31" s="446" t="str">
        <f>IF(B44="","",B44)</f>
        <v>木曽川ＳＳＳ</v>
      </c>
      <c r="AB31" s="447"/>
      <c r="AC31" s="447"/>
      <c r="AD31" s="447"/>
      <c r="AE31" s="446" t="str">
        <f>IF(B46="","",B46)</f>
        <v>FC golazo gol 一宮　B</v>
      </c>
      <c r="AF31" s="447"/>
      <c r="AG31" s="447"/>
      <c r="AH31" s="447"/>
      <c r="AI31" s="446" t="str">
        <f>IF(B48="","",B48)</f>
        <v>祖父江少年SC</v>
      </c>
      <c r="AJ31" s="447"/>
      <c r="AK31" s="447"/>
      <c r="AL31" s="447"/>
      <c r="AM31" s="446" t="str">
        <f>IF(B50="","",B50)</f>
        <v>七宝SSS</v>
      </c>
      <c r="AN31" s="447"/>
      <c r="AO31" s="447"/>
      <c r="AP31" s="447"/>
      <c r="AQ31" s="446" t="str">
        <f>IF(B52="","",B52)</f>
        <v>扶桑FC</v>
      </c>
      <c r="AR31" s="447"/>
      <c r="AS31" s="447"/>
      <c r="AT31" s="447"/>
      <c r="AU31" s="446" t="str">
        <f>IF(B54="","",B54)</f>
        <v>丹陽FC/rabona一宮</v>
      </c>
      <c r="AV31" s="447"/>
      <c r="AW31" s="447"/>
      <c r="AX31" s="447"/>
      <c r="AY31" s="433"/>
      <c r="AZ31" s="585"/>
      <c r="BA31" s="586"/>
      <c r="BB31" s="590"/>
      <c r="BC31" s="592"/>
      <c r="BD31" s="582"/>
      <c r="BE31" s="584"/>
      <c r="BF31" s="588"/>
      <c r="BG31" s="590"/>
    </row>
    <row r="32" spans="1:59" ht="15" customHeight="1" thickBot="1" x14ac:dyDescent="0.2">
      <c r="A32" s="485">
        <v>12</v>
      </c>
      <c r="B32" s="577" t="str">
        <f>IF(組み分け!B21="","",組み分け!B21)</f>
        <v>津島ＡＦＣ</v>
      </c>
      <c r="C32" s="99"/>
      <c r="D32" s="100"/>
      <c r="E32" s="100"/>
      <c r="F32" s="101"/>
      <c r="G32" s="74" t="str">
        <f>IF(OR(H32="",J32=""),"",IF(H32=J32,"△",IF(H32&gt;J32,"○",IF(H32&lt;J32,"●",""))))</f>
        <v/>
      </c>
      <c r="H32" s="81"/>
      <c r="I32" s="75" t="s">
        <v>42</v>
      </c>
      <c r="J32" s="81"/>
      <c r="K32" s="74" t="str">
        <f>IF(OR(L32="",N32=""),"",IF(L32=N32,"△",IF(L32&gt;N32,"○",IF(L32&lt;N32,"●",""))))</f>
        <v/>
      </c>
      <c r="L32" s="81"/>
      <c r="M32" s="75" t="s">
        <v>41</v>
      </c>
      <c r="N32" s="81"/>
      <c r="O32" s="74" t="str">
        <f t="shared" ref="O32:O37" si="28">IF(OR(P32="",R32=""),"",IF(P32=R32,"△",IF(P32&gt;R32,"○",IF(P32&lt;R32,"●",""))))</f>
        <v/>
      </c>
      <c r="P32" s="81"/>
      <c r="Q32" s="75" t="s">
        <v>41</v>
      </c>
      <c r="R32" s="81"/>
      <c r="S32" s="74" t="str">
        <f t="shared" ref="S32:S55" si="29">IF(OR(T32="",V32=""),"",IF(T32=V32,"△",IF(T32&gt;V32,"○",IF(T32&lt;V32,"●",""))))</f>
        <v/>
      </c>
      <c r="T32" s="81"/>
      <c r="U32" s="75" t="s">
        <v>41</v>
      </c>
      <c r="V32" s="81"/>
      <c r="W32" s="74" t="str">
        <f t="shared" ref="W32:W55" si="30">IF(OR(X32="",Z32=""),"",IF(X32=Z32,"△",IF(X32&gt;Z32,"○",IF(X32&lt;Z32,"●",""))))</f>
        <v/>
      </c>
      <c r="X32" s="81"/>
      <c r="Y32" s="75" t="s">
        <v>41</v>
      </c>
      <c r="Z32" s="81"/>
      <c r="AA32" s="74" t="str">
        <f t="shared" ref="AA32:AA55" si="31">IF(OR(AB32="",AD32=""),"",IF(AB32=AD32,"△",IF(AB32&gt;AD32,"○",IF(AB32&lt;AD32,"●",""))))</f>
        <v/>
      </c>
      <c r="AB32" s="81"/>
      <c r="AC32" s="75" t="s">
        <v>41</v>
      </c>
      <c r="AD32" s="81"/>
      <c r="AE32" s="74" t="str">
        <f t="shared" ref="AE32:AE55" si="32">IF(OR(AF32="",AH32=""),"",IF(AF32=AH32,"△",IF(AF32&gt;AH32,"○",IF(AF32&lt;AH32,"●",""))))</f>
        <v/>
      </c>
      <c r="AF32" s="81"/>
      <c r="AG32" s="75" t="s">
        <v>41</v>
      </c>
      <c r="AH32" s="81"/>
      <c r="AI32" s="74" t="str">
        <f t="shared" ref="AI32:AI55" si="33">IF(OR(AJ32="",AL32=""),"",IF(AJ32=AL32,"△",IF(AJ32&gt;AL32,"○",IF(AJ32&lt;AL32,"●",""))))</f>
        <v/>
      </c>
      <c r="AJ32" s="81"/>
      <c r="AK32" s="75" t="s">
        <v>41</v>
      </c>
      <c r="AL32" s="81"/>
      <c r="AM32" s="74" t="str">
        <f t="shared" ref="AM32:AM55" si="34">IF(OR(AN32="",AP32=""),"",IF(AN32=AP32,"△",IF(AN32&gt;AP32,"○",IF(AN32&lt;AP32,"●",""))))</f>
        <v/>
      </c>
      <c r="AN32" s="81"/>
      <c r="AO32" s="75" t="s">
        <v>41</v>
      </c>
      <c r="AP32" s="81"/>
      <c r="AQ32" s="74" t="str">
        <f t="shared" ref="AQ32:AQ55" si="35">IF(OR(AR32="",AT32=""),"",IF(AR32=AT32,"△",IF(AR32&gt;AT32,"○",IF(AR32&lt;AT32,"●",""))))</f>
        <v/>
      </c>
      <c r="AR32" s="81"/>
      <c r="AS32" s="75" t="s">
        <v>41</v>
      </c>
      <c r="AT32" s="81"/>
      <c r="AU32" s="74" t="str">
        <f t="shared" ref="AU32:AU53" si="36">IF(OR(AV32="",AX32=""),"",IF(AV32=AX32,"△",IF(AV32&gt;AX32,"○",IF(AV32&lt;AX32,"●",""))))</f>
        <v/>
      </c>
      <c r="AV32" s="81"/>
      <c r="AW32" s="75" t="s">
        <v>41</v>
      </c>
      <c r="AX32" s="81"/>
      <c r="AY32" s="485">
        <f>COUNTIF(C32:AT33,"○")</f>
        <v>0</v>
      </c>
      <c r="AZ32" s="567">
        <f>COUNTIF(C32:AT33,"●")</f>
        <v>0</v>
      </c>
      <c r="BA32" s="569">
        <f>COUNTIF(C32:AT33,"△")</f>
        <v>0</v>
      </c>
      <c r="BB32" s="571">
        <f>SUM(3*AY32,0*AZ32,1*BA32)</f>
        <v>0</v>
      </c>
      <c r="BC32" s="485">
        <f>SUM(H32,L32,P32,T32,X32,AB32,AF32,AJ32,AN32,H33,L33,P33,T33,X33,AB33,AF33,AJ33,AN33,AR32,AR33,D32,D33)</f>
        <v>0</v>
      </c>
      <c r="BD32" s="567">
        <f>SUM(J32,N32,R32,V32,Z32,AD32,AH32,AL32,AP32,AP33,AT32,AT33,F32,F33,J33,N33,R33,V33,Z33,AD33,AH33,AL33)</f>
        <v>0</v>
      </c>
      <c r="BE32" s="569">
        <f>BC32-BD32</f>
        <v>0</v>
      </c>
      <c r="BF32" s="573">
        <f>BB32+(BE32/100)+(BC32/100000)</f>
        <v>0</v>
      </c>
      <c r="BG32" s="574">
        <f>_xlfn.RANK.EQ(BF32,BF$32:BF$55,0)</f>
        <v>1</v>
      </c>
    </row>
    <row r="33" spans="1:59" ht="15" customHeight="1" thickBot="1" x14ac:dyDescent="0.2">
      <c r="A33" s="432"/>
      <c r="B33" s="579"/>
      <c r="C33" s="102"/>
      <c r="D33" s="103"/>
      <c r="E33" s="103"/>
      <c r="F33" s="104"/>
      <c r="G33" s="79" t="str">
        <f>IF(OR(H33="",J33=""),"",IF(H33=J33,"△",IF(H33&gt;J33,"○",IF(H33&lt;J33,"●",""))))</f>
        <v/>
      </c>
      <c r="H33" s="82"/>
      <c r="I33" s="76" t="s">
        <v>42</v>
      </c>
      <c r="J33" s="82"/>
      <c r="K33" s="79" t="str">
        <f>IF(OR(L33="",N33=""),"",IF(L33=N33,"△",IF(L33&gt;N33,"○",IF(L33&lt;N33,"●",""))))</f>
        <v/>
      </c>
      <c r="L33" s="82"/>
      <c r="M33" s="76" t="s">
        <v>41</v>
      </c>
      <c r="N33" s="82"/>
      <c r="O33" s="79" t="str">
        <f t="shared" si="28"/>
        <v/>
      </c>
      <c r="P33" s="82"/>
      <c r="Q33" s="76" t="s">
        <v>41</v>
      </c>
      <c r="R33" s="82"/>
      <c r="S33" s="79" t="str">
        <f t="shared" si="29"/>
        <v/>
      </c>
      <c r="T33" s="82"/>
      <c r="U33" s="76" t="s">
        <v>41</v>
      </c>
      <c r="V33" s="82"/>
      <c r="W33" s="79" t="str">
        <f t="shared" si="30"/>
        <v/>
      </c>
      <c r="X33" s="82"/>
      <c r="Y33" s="76" t="s">
        <v>41</v>
      </c>
      <c r="Z33" s="82"/>
      <c r="AA33" s="79" t="str">
        <f t="shared" si="31"/>
        <v/>
      </c>
      <c r="AB33" s="82"/>
      <c r="AC33" s="76" t="s">
        <v>41</v>
      </c>
      <c r="AD33" s="82"/>
      <c r="AE33" s="37" t="str">
        <f t="shared" si="32"/>
        <v/>
      </c>
      <c r="AF33" s="82"/>
      <c r="AG33" s="76" t="s">
        <v>41</v>
      </c>
      <c r="AH33" s="82"/>
      <c r="AI33" s="79" t="str">
        <f t="shared" si="33"/>
        <v/>
      </c>
      <c r="AJ33" s="82"/>
      <c r="AK33" s="76" t="s">
        <v>41</v>
      </c>
      <c r="AL33" s="82"/>
      <c r="AM33" s="79" t="str">
        <f t="shared" si="34"/>
        <v/>
      </c>
      <c r="AN33" s="82"/>
      <c r="AO33" s="76" t="s">
        <v>41</v>
      </c>
      <c r="AP33" s="82"/>
      <c r="AQ33" s="79" t="str">
        <f t="shared" si="35"/>
        <v/>
      </c>
      <c r="AR33" s="82"/>
      <c r="AS33" s="76" t="s">
        <v>41</v>
      </c>
      <c r="AT33" s="82"/>
      <c r="AU33" s="79" t="str">
        <f t="shared" si="36"/>
        <v/>
      </c>
      <c r="AV33" s="82"/>
      <c r="AW33" s="76" t="s">
        <v>41</v>
      </c>
      <c r="AX33" s="82"/>
      <c r="AY33" s="437"/>
      <c r="AZ33" s="568"/>
      <c r="BA33" s="570"/>
      <c r="BB33" s="572"/>
      <c r="BC33" s="437"/>
      <c r="BD33" s="568"/>
      <c r="BE33" s="570"/>
      <c r="BF33" s="573"/>
      <c r="BG33" s="575"/>
    </row>
    <row r="34" spans="1:59" ht="15" customHeight="1" thickBot="1" x14ac:dyDescent="0.2">
      <c r="A34" s="576">
        <v>13</v>
      </c>
      <c r="B34" s="577" t="str">
        <f>IF(組み分け!B22="","",組み分け!B22)</f>
        <v>一宮ＦＣ　Ｂ</v>
      </c>
      <c r="C34" s="74" t="str">
        <f>IF(OR(D34="",F34=""),"",IF(D34=F34,"△",IF(D34&gt;F34,"○",IF(D34&lt;F34,"●",""))))</f>
        <v/>
      </c>
      <c r="D34" s="80" t="str">
        <f>IF(J32="","",J32)</f>
        <v/>
      </c>
      <c r="E34" s="75" t="s">
        <v>42</v>
      </c>
      <c r="F34" s="80" t="str">
        <f>IF(H32="","",H32)</f>
        <v/>
      </c>
      <c r="G34" s="106"/>
      <c r="H34" s="100"/>
      <c r="I34" s="100"/>
      <c r="J34" s="101"/>
      <c r="K34" s="74" t="str">
        <f>IF(OR(L34="",N34=""),"",IF(L34=N34,"△",IF(L34&gt;N34,"○",IF(L34&lt;N34,"●",""))))</f>
        <v/>
      </c>
      <c r="L34" s="81"/>
      <c r="M34" s="75" t="s">
        <v>41</v>
      </c>
      <c r="N34" s="81"/>
      <c r="O34" s="74" t="str">
        <f t="shared" si="28"/>
        <v/>
      </c>
      <c r="P34" s="81"/>
      <c r="Q34" s="75" t="s">
        <v>41</v>
      </c>
      <c r="R34" s="81"/>
      <c r="S34" s="74" t="str">
        <f t="shared" si="29"/>
        <v/>
      </c>
      <c r="T34" s="81"/>
      <c r="U34" s="75" t="s">
        <v>41</v>
      </c>
      <c r="V34" s="81"/>
      <c r="W34" s="74" t="str">
        <f t="shared" si="30"/>
        <v/>
      </c>
      <c r="X34" s="81"/>
      <c r="Y34" s="75" t="s">
        <v>41</v>
      </c>
      <c r="Z34" s="81"/>
      <c r="AA34" s="74" t="str">
        <f t="shared" si="31"/>
        <v/>
      </c>
      <c r="AB34" s="81"/>
      <c r="AC34" s="75" t="s">
        <v>42</v>
      </c>
      <c r="AD34" s="81"/>
      <c r="AE34" s="74" t="str">
        <f t="shared" si="32"/>
        <v/>
      </c>
      <c r="AF34" s="81"/>
      <c r="AG34" s="75" t="s">
        <v>42</v>
      </c>
      <c r="AH34" s="81"/>
      <c r="AI34" s="74" t="str">
        <f t="shared" si="33"/>
        <v/>
      </c>
      <c r="AJ34" s="81"/>
      <c r="AK34" s="75" t="s">
        <v>42</v>
      </c>
      <c r="AL34" s="81"/>
      <c r="AM34" s="74" t="str">
        <f t="shared" si="34"/>
        <v/>
      </c>
      <c r="AN34" s="81"/>
      <c r="AO34" s="75" t="s">
        <v>42</v>
      </c>
      <c r="AP34" s="81"/>
      <c r="AQ34" s="74" t="str">
        <f t="shared" si="35"/>
        <v/>
      </c>
      <c r="AR34" s="81"/>
      <c r="AS34" s="75" t="s">
        <v>42</v>
      </c>
      <c r="AT34" s="81"/>
      <c r="AU34" s="74" t="str">
        <f t="shared" si="36"/>
        <v/>
      </c>
      <c r="AV34" s="81"/>
      <c r="AW34" s="75" t="s">
        <v>42</v>
      </c>
      <c r="AX34" s="81"/>
      <c r="AY34" s="485">
        <f>COUNTIF(C34:AT35,"○")</f>
        <v>0</v>
      </c>
      <c r="AZ34" s="567">
        <f>COUNTIF(C34:AT35,"●")</f>
        <v>0</v>
      </c>
      <c r="BA34" s="569">
        <f>COUNTIF(C34:AT35,"△")</f>
        <v>0</v>
      </c>
      <c r="BB34" s="571">
        <f>SUM(3*AY34,0*AZ34,1*BA34)</f>
        <v>0</v>
      </c>
      <c r="BC34" s="485">
        <f>SUM(H34,L34,P34,T34,X34,AB34,AF34,AJ34,AN34,H35,L35,P35,T35,X35,AB35,AF35,AJ35,AN35,AR34,AR35,D34,D35)</f>
        <v>0</v>
      </c>
      <c r="BD34" s="567">
        <f>SUM(J34,N34,R34,V34,Z34,AD34,AH34,AL34,AP34,AP35,AT34,AT35,F34,F35,J35,N35,R35,V35,Z35,AD35,AH35,AL35)</f>
        <v>0</v>
      </c>
      <c r="BE34" s="569">
        <f>BC34-BD34</f>
        <v>0</v>
      </c>
      <c r="BF34" s="573">
        <f>BB34+(BE34/100)+(BC34/100000)</f>
        <v>0</v>
      </c>
      <c r="BG34" s="574">
        <f t="shared" ref="BG34" si="37">_xlfn.RANK.EQ(BF34,BF$32:BF$55,0)</f>
        <v>1</v>
      </c>
    </row>
    <row r="35" spans="1:59" ht="15" customHeight="1" thickBot="1" x14ac:dyDescent="0.2">
      <c r="A35" s="576"/>
      <c r="B35" s="579"/>
      <c r="C35" s="79" t="str">
        <f>IF(OR(D35="",F35=""),"",IF(D35=F35,"△",IF(D35&gt;F35,"○",IF(D35&lt;F35,"●",""))))</f>
        <v/>
      </c>
      <c r="D35" s="76" t="str">
        <f>IF(J33="","",J33)</f>
        <v/>
      </c>
      <c r="E35" s="76" t="s">
        <v>41</v>
      </c>
      <c r="F35" s="76" t="str">
        <f>IF(H33="","",H33)</f>
        <v/>
      </c>
      <c r="G35" s="107"/>
      <c r="H35" s="108"/>
      <c r="I35" s="108"/>
      <c r="J35" s="109"/>
      <c r="K35" s="79" t="str">
        <f>IF(OR(L35="",N35=""),"",IF(L35=N35,"△",IF(L35&gt;N35,"○",IF(L35&lt;N35,"●",""))))</f>
        <v/>
      </c>
      <c r="L35" s="83"/>
      <c r="M35" s="76" t="s">
        <v>41</v>
      </c>
      <c r="N35" s="83"/>
      <c r="O35" s="79" t="str">
        <f t="shared" si="28"/>
        <v/>
      </c>
      <c r="P35" s="83"/>
      <c r="Q35" s="76" t="s">
        <v>41</v>
      </c>
      <c r="R35" s="83"/>
      <c r="S35" s="79" t="str">
        <f t="shared" si="29"/>
        <v/>
      </c>
      <c r="T35" s="83"/>
      <c r="U35" s="76" t="s">
        <v>41</v>
      </c>
      <c r="V35" s="83"/>
      <c r="W35" s="79" t="str">
        <f t="shared" si="30"/>
        <v/>
      </c>
      <c r="X35" s="83"/>
      <c r="Y35" s="76" t="s">
        <v>41</v>
      </c>
      <c r="Z35" s="83"/>
      <c r="AA35" s="79" t="str">
        <f t="shared" si="31"/>
        <v/>
      </c>
      <c r="AB35" s="83"/>
      <c r="AC35" s="76" t="s">
        <v>42</v>
      </c>
      <c r="AD35" s="83"/>
      <c r="AE35" s="37" t="str">
        <f t="shared" si="32"/>
        <v/>
      </c>
      <c r="AF35" s="83"/>
      <c r="AG35" s="76" t="s">
        <v>42</v>
      </c>
      <c r="AH35" s="83"/>
      <c r="AI35" s="79" t="str">
        <f t="shared" si="33"/>
        <v/>
      </c>
      <c r="AJ35" s="83"/>
      <c r="AK35" s="76" t="s">
        <v>42</v>
      </c>
      <c r="AL35" s="83"/>
      <c r="AM35" s="79" t="str">
        <f t="shared" si="34"/>
        <v/>
      </c>
      <c r="AN35" s="83"/>
      <c r="AO35" s="76" t="s">
        <v>42</v>
      </c>
      <c r="AP35" s="83"/>
      <c r="AQ35" s="79" t="str">
        <f t="shared" si="35"/>
        <v/>
      </c>
      <c r="AR35" s="83"/>
      <c r="AS35" s="76" t="s">
        <v>42</v>
      </c>
      <c r="AT35" s="83"/>
      <c r="AU35" s="79" t="str">
        <f t="shared" si="36"/>
        <v/>
      </c>
      <c r="AV35" s="83"/>
      <c r="AW35" s="76" t="s">
        <v>42</v>
      </c>
      <c r="AX35" s="83"/>
      <c r="AY35" s="437"/>
      <c r="AZ35" s="568"/>
      <c r="BA35" s="570"/>
      <c r="BB35" s="572"/>
      <c r="BC35" s="437"/>
      <c r="BD35" s="568"/>
      <c r="BE35" s="570"/>
      <c r="BF35" s="573"/>
      <c r="BG35" s="575"/>
    </row>
    <row r="36" spans="1:59" ht="15" customHeight="1" thickBot="1" x14ac:dyDescent="0.2">
      <c r="A36" s="576">
        <v>14</v>
      </c>
      <c r="B36" s="577" t="str">
        <f>IF(組み分け!B23="","",組み分け!B23)</f>
        <v>アクアJFC愛西</v>
      </c>
      <c r="C36" s="74" t="str">
        <f t="shared" ref="C36:C53" si="38">IF(OR(D36="",F36=""),"",IF(D36=F36,"△",IF(D36&gt;F36,"○",IF(D36&lt;F36,"●",""))))</f>
        <v/>
      </c>
      <c r="D36" s="38" t="str">
        <f>IF(N32="","",N32)</f>
        <v/>
      </c>
      <c r="E36" s="75" t="s">
        <v>41</v>
      </c>
      <c r="F36" s="38" t="str">
        <f>IF(L32="","",L32)</f>
        <v/>
      </c>
      <c r="G36" s="74" t="str">
        <f t="shared" ref="G36:G53" si="39">IF(OR(H36="",J36=""),"",IF(H36=J36,"△",IF(H36&gt;J36,"○",IF(H36&lt;J36,"●",""))))</f>
        <v/>
      </c>
      <c r="H36" s="38" t="str">
        <f>IF(N34="","",N34)</f>
        <v/>
      </c>
      <c r="I36" s="75" t="s">
        <v>41</v>
      </c>
      <c r="J36" s="38" t="str">
        <f>IF(L34="","",L34)</f>
        <v/>
      </c>
      <c r="K36" s="106"/>
      <c r="L36" s="100"/>
      <c r="M36" s="100"/>
      <c r="N36" s="101"/>
      <c r="O36" s="74" t="str">
        <f t="shared" si="28"/>
        <v/>
      </c>
      <c r="P36" s="84"/>
      <c r="Q36" s="75" t="s">
        <v>41</v>
      </c>
      <c r="R36" s="84"/>
      <c r="S36" s="74" t="str">
        <f t="shared" si="29"/>
        <v/>
      </c>
      <c r="T36" s="84"/>
      <c r="U36" s="75" t="s">
        <v>41</v>
      </c>
      <c r="V36" s="84"/>
      <c r="W36" s="74" t="str">
        <f t="shared" si="30"/>
        <v/>
      </c>
      <c r="X36" s="84"/>
      <c r="Y36" s="75" t="s">
        <v>41</v>
      </c>
      <c r="Z36" s="84"/>
      <c r="AA36" s="74" t="str">
        <f t="shared" si="31"/>
        <v/>
      </c>
      <c r="AB36" s="84"/>
      <c r="AC36" s="75" t="s">
        <v>42</v>
      </c>
      <c r="AD36" s="84"/>
      <c r="AE36" s="74" t="str">
        <f t="shared" si="32"/>
        <v/>
      </c>
      <c r="AF36" s="84"/>
      <c r="AG36" s="75" t="s">
        <v>42</v>
      </c>
      <c r="AH36" s="84"/>
      <c r="AI36" s="74" t="str">
        <f t="shared" si="33"/>
        <v/>
      </c>
      <c r="AJ36" s="84"/>
      <c r="AK36" s="75" t="s">
        <v>42</v>
      </c>
      <c r="AL36" s="84"/>
      <c r="AM36" s="74" t="str">
        <f t="shared" si="34"/>
        <v/>
      </c>
      <c r="AN36" s="84"/>
      <c r="AO36" s="75" t="s">
        <v>42</v>
      </c>
      <c r="AP36" s="84"/>
      <c r="AQ36" s="74" t="str">
        <f t="shared" si="35"/>
        <v/>
      </c>
      <c r="AR36" s="84"/>
      <c r="AS36" s="75" t="s">
        <v>42</v>
      </c>
      <c r="AT36" s="84"/>
      <c r="AU36" s="74" t="str">
        <f t="shared" si="36"/>
        <v/>
      </c>
      <c r="AV36" s="84"/>
      <c r="AW36" s="75" t="s">
        <v>42</v>
      </c>
      <c r="AX36" s="84"/>
      <c r="AY36" s="485">
        <f>COUNTIF(C36:AT37,"○")</f>
        <v>0</v>
      </c>
      <c r="AZ36" s="567">
        <f>COUNTIF(C36:AT37,"●")</f>
        <v>0</v>
      </c>
      <c r="BA36" s="569">
        <f>COUNTIF(C36:AT37,"△")</f>
        <v>0</v>
      </c>
      <c r="BB36" s="571">
        <f>SUM(3*AY36,0*AZ36,1*BA36)</f>
        <v>0</v>
      </c>
      <c r="BC36" s="485">
        <f>SUM(H36,L36,P36,T36,X36,AB36,AF36,AJ36,AN36,H37,L37,P37,T37,X37,AB37,AF37,AJ37,AN37,AR36,AR37,D36,D37)</f>
        <v>0</v>
      </c>
      <c r="BD36" s="567">
        <f>SUM(J36,N36,R36,V36,Z36,AD36,AH36,AL36,AP36,AP37,AT36,AT37,F36,F37,J37,N37,R37,V37,Z37,AD37,AH37,AL37)</f>
        <v>0</v>
      </c>
      <c r="BE36" s="569">
        <f>BC36-BD36</f>
        <v>0</v>
      </c>
      <c r="BF36" s="573">
        <f>BB36+(BE36/100)+(BC36/100000)</f>
        <v>0</v>
      </c>
      <c r="BG36" s="574">
        <f t="shared" ref="BG36" si="40">_xlfn.RANK.EQ(BF36,BF$32:BF$55,0)</f>
        <v>1</v>
      </c>
    </row>
    <row r="37" spans="1:59" ht="15" customHeight="1" thickBot="1" x14ac:dyDescent="0.2">
      <c r="A37" s="576"/>
      <c r="B37" s="579"/>
      <c r="C37" s="79" t="str">
        <f t="shared" si="38"/>
        <v/>
      </c>
      <c r="D37" s="28" t="str">
        <f>IF(N33="","",N33)</f>
        <v/>
      </c>
      <c r="E37" s="76" t="s">
        <v>41</v>
      </c>
      <c r="F37" s="28" t="str">
        <f>IF(L33="","",L33)</f>
        <v/>
      </c>
      <c r="G37" s="79" t="str">
        <f t="shared" si="39"/>
        <v/>
      </c>
      <c r="H37" s="28" t="str">
        <f>IF(N35="","",N35)</f>
        <v/>
      </c>
      <c r="I37" s="76" t="s">
        <v>41</v>
      </c>
      <c r="J37" s="28" t="str">
        <f>IF(L35="","",L35)</f>
        <v/>
      </c>
      <c r="K37" s="107"/>
      <c r="L37" s="108"/>
      <c r="M37" s="108"/>
      <c r="N37" s="109"/>
      <c r="O37" s="79" t="str">
        <f t="shared" si="28"/>
        <v/>
      </c>
      <c r="P37" s="82"/>
      <c r="Q37" s="76" t="s">
        <v>41</v>
      </c>
      <c r="R37" s="82"/>
      <c r="S37" s="79" t="str">
        <f t="shared" si="29"/>
        <v/>
      </c>
      <c r="T37" s="82"/>
      <c r="U37" s="76" t="s">
        <v>41</v>
      </c>
      <c r="V37" s="82"/>
      <c r="W37" s="79" t="str">
        <f t="shared" si="30"/>
        <v/>
      </c>
      <c r="X37" s="82"/>
      <c r="Y37" s="76" t="s">
        <v>41</v>
      </c>
      <c r="Z37" s="82"/>
      <c r="AA37" s="79" t="str">
        <f t="shared" si="31"/>
        <v/>
      </c>
      <c r="AB37" s="82"/>
      <c r="AC37" s="76" t="s">
        <v>42</v>
      </c>
      <c r="AD37" s="82"/>
      <c r="AE37" s="37" t="str">
        <f t="shared" si="32"/>
        <v/>
      </c>
      <c r="AF37" s="82"/>
      <c r="AG37" s="76" t="s">
        <v>42</v>
      </c>
      <c r="AH37" s="82"/>
      <c r="AI37" s="79" t="str">
        <f t="shared" si="33"/>
        <v/>
      </c>
      <c r="AJ37" s="82"/>
      <c r="AK37" s="76" t="s">
        <v>42</v>
      </c>
      <c r="AL37" s="82"/>
      <c r="AM37" s="79" t="str">
        <f t="shared" si="34"/>
        <v/>
      </c>
      <c r="AN37" s="82"/>
      <c r="AO37" s="76" t="s">
        <v>42</v>
      </c>
      <c r="AP37" s="82"/>
      <c r="AQ37" s="79" t="str">
        <f t="shared" si="35"/>
        <v/>
      </c>
      <c r="AR37" s="82"/>
      <c r="AS37" s="76" t="s">
        <v>42</v>
      </c>
      <c r="AT37" s="82"/>
      <c r="AU37" s="79" t="str">
        <f t="shared" si="36"/>
        <v/>
      </c>
      <c r="AV37" s="82"/>
      <c r="AW37" s="76" t="s">
        <v>42</v>
      </c>
      <c r="AX37" s="82"/>
      <c r="AY37" s="437"/>
      <c r="AZ37" s="568"/>
      <c r="BA37" s="570"/>
      <c r="BB37" s="572"/>
      <c r="BC37" s="437"/>
      <c r="BD37" s="568"/>
      <c r="BE37" s="570"/>
      <c r="BF37" s="573"/>
      <c r="BG37" s="575"/>
    </row>
    <row r="38" spans="1:59" ht="15" customHeight="1" thickBot="1" x14ac:dyDescent="0.2">
      <c r="A38" s="576">
        <v>15</v>
      </c>
      <c r="B38" s="577" t="str">
        <f>IF(組み分け!B24="","",組み分け!B24)</f>
        <v>岩倉ＦＣフォルテ</v>
      </c>
      <c r="C38" s="74" t="str">
        <f t="shared" si="38"/>
        <v/>
      </c>
      <c r="D38" s="75" t="str">
        <f>IF(R32="","",R32)</f>
        <v/>
      </c>
      <c r="E38" s="75" t="s">
        <v>41</v>
      </c>
      <c r="F38" s="75" t="str">
        <f>IF(P32="","",P32)</f>
        <v/>
      </c>
      <c r="G38" s="74" t="str">
        <f t="shared" si="39"/>
        <v/>
      </c>
      <c r="H38" s="75" t="str">
        <f>IF(R34="","",R34)</f>
        <v/>
      </c>
      <c r="I38" s="75" t="s">
        <v>41</v>
      </c>
      <c r="J38" s="75" t="str">
        <f>IF(P34="","",P34)</f>
        <v/>
      </c>
      <c r="K38" s="74" t="str">
        <f t="shared" ref="K38:K44" si="41">IF(OR(L38="",N38=""),"",IF(L38=N38,"△",IF(L38&gt;N38,"○",IF(L38&lt;N38,"●",""))))</f>
        <v/>
      </c>
      <c r="L38" s="75" t="str">
        <f>IF(R36="","",R36)</f>
        <v/>
      </c>
      <c r="M38" s="75" t="s">
        <v>41</v>
      </c>
      <c r="N38" s="75" t="str">
        <f>IF(P36="","",P36)</f>
        <v/>
      </c>
      <c r="O38" s="106"/>
      <c r="P38" s="100"/>
      <c r="Q38" s="100"/>
      <c r="R38" s="101"/>
      <c r="S38" s="74" t="str">
        <f t="shared" si="29"/>
        <v/>
      </c>
      <c r="T38" s="81"/>
      <c r="U38" s="75" t="s">
        <v>41</v>
      </c>
      <c r="V38" s="81"/>
      <c r="W38" s="74" t="str">
        <f t="shared" si="30"/>
        <v/>
      </c>
      <c r="X38" s="81"/>
      <c r="Y38" s="75" t="s">
        <v>41</v>
      </c>
      <c r="Z38" s="81"/>
      <c r="AA38" s="74" t="str">
        <f t="shared" si="31"/>
        <v/>
      </c>
      <c r="AB38" s="81"/>
      <c r="AC38" s="75" t="s">
        <v>42</v>
      </c>
      <c r="AD38" s="81"/>
      <c r="AE38" s="74" t="str">
        <f t="shared" si="32"/>
        <v/>
      </c>
      <c r="AF38" s="81"/>
      <c r="AG38" s="75" t="s">
        <v>42</v>
      </c>
      <c r="AH38" s="81"/>
      <c r="AI38" s="74" t="str">
        <f t="shared" si="33"/>
        <v/>
      </c>
      <c r="AJ38" s="81"/>
      <c r="AK38" s="75" t="s">
        <v>42</v>
      </c>
      <c r="AL38" s="81"/>
      <c r="AM38" s="74" t="str">
        <f t="shared" si="34"/>
        <v/>
      </c>
      <c r="AN38" s="81"/>
      <c r="AO38" s="75" t="s">
        <v>42</v>
      </c>
      <c r="AP38" s="81"/>
      <c r="AQ38" s="74" t="str">
        <f t="shared" si="35"/>
        <v/>
      </c>
      <c r="AR38" s="81"/>
      <c r="AS38" s="75" t="s">
        <v>42</v>
      </c>
      <c r="AT38" s="81"/>
      <c r="AU38" s="74" t="str">
        <f t="shared" si="36"/>
        <v/>
      </c>
      <c r="AV38" s="81"/>
      <c r="AW38" s="75" t="s">
        <v>42</v>
      </c>
      <c r="AX38" s="81"/>
      <c r="AY38" s="485">
        <f>COUNTIF(C38:AT39,"○")</f>
        <v>0</v>
      </c>
      <c r="AZ38" s="567">
        <f>COUNTIF(C38:AT39,"●")</f>
        <v>0</v>
      </c>
      <c r="BA38" s="569">
        <f>COUNTIF(C38:AT39,"△")</f>
        <v>0</v>
      </c>
      <c r="BB38" s="571">
        <f>SUM(3*AY38,0*AZ38,1*BA38)</f>
        <v>0</v>
      </c>
      <c r="BC38" s="485">
        <f>SUM(H38,L38,P38,T38,X38,AB38,AF38,AJ38,AN38,H39,L39,P39,T39,X39,AB39,AF39,AJ39,AN39,AR38,AR39,D38,D39)</f>
        <v>0</v>
      </c>
      <c r="BD38" s="567">
        <f>SUM(J38,N38,R38,V38,Z38,AD38,AH38,AL38,AP38,AP39,AT38,AT39,F38,F39,J39,N39,R39,V39,Z39,AD39,AH39,AL39)</f>
        <v>0</v>
      </c>
      <c r="BE38" s="569">
        <f>BC38-BD38</f>
        <v>0</v>
      </c>
      <c r="BF38" s="573">
        <f>BB38+(BE38/100)+(BC38/100000)</f>
        <v>0</v>
      </c>
      <c r="BG38" s="574">
        <f t="shared" ref="BG38" si="42">_xlfn.RANK.EQ(BF38,BF$32:BF$55,0)</f>
        <v>1</v>
      </c>
    </row>
    <row r="39" spans="1:59" ht="15" customHeight="1" thickBot="1" x14ac:dyDescent="0.2">
      <c r="A39" s="576"/>
      <c r="B39" s="579"/>
      <c r="C39" s="79" t="str">
        <f t="shared" si="38"/>
        <v/>
      </c>
      <c r="D39" s="77" t="str">
        <f>IF(R33="","",R33)</f>
        <v/>
      </c>
      <c r="E39" s="76" t="s">
        <v>41</v>
      </c>
      <c r="F39" s="77" t="str">
        <f>IF(P33="","",P33)</f>
        <v/>
      </c>
      <c r="G39" s="79" t="str">
        <f t="shared" si="39"/>
        <v/>
      </c>
      <c r="H39" s="77" t="str">
        <f>IF(R35="","",R35)</f>
        <v/>
      </c>
      <c r="I39" s="76" t="s">
        <v>41</v>
      </c>
      <c r="J39" s="77" t="str">
        <f>IF(P35="","",P35)</f>
        <v/>
      </c>
      <c r="K39" s="79" t="str">
        <f t="shared" si="41"/>
        <v/>
      </c>
      <c r="L39" s="77" t="str">
        <f>IF(R37="","",R37)</f>
        <v/>
      </c>
      <c r="M39" s="76" t="s">
        <v>41</v>
      </c>
      <c r="N39" s="77" t="str">
        <f>IF(P37="","",P37)</f>
        <v/>
      </c>
      <c r="O39" s="107"/>
      <c r="P39" s="108"/>
      <c r="Q39" s="108"/>
      <c r="R39" s="109"/>
      <c r="S39" s="79" t="str">
        <f t="shared" si="29"/>
        <v/>
      </c>
      <c r="T39" s="85"/>
      <c r="U39" s="76" t="s">
        <v>41</v>
      </c>
      <c r="V39" s="85"/>
      <c r="W39" s="79" t="str">
        <f t="shared" si="30"/>
        <v/>
      </c>
      <c r="X39" s="85"/>
      <c r="Y39" s="76" t="s">
        <v>41</v>
      </c>
      <c r="Z39" s="85"/>
      <c r="AA39" s="79" t="str">
        <f t="shared" si="31"/>
        <v/>
      </c>
      <c r="AB39" s="85"/>
      <c r="AC39" s="76" t="s">
        <v>42</v>
      </c>
      <c r="AD39" s="85"/>
      <c r="AE39" s="37" t="str">
        <f t="shared" si="32"/>
        <v/>
      </c>
      <c r="AF39" s="85"/>
      <c r="AG39" s="76" t="s">
        <v>42</v>
      </c>
      <c r="AH39" s="85"/>
      <c r="AI39" s="79" t="str">
        <f t="shared" si="33"/>
        <v/>
      </c>
      <c r="AJ39" s="85"/>
      <c r="AK39" s="76" t="s">
        <v>42</v>
      </c>
      <c r="AL39" s="85"/>
      <c r="AM39" s="79" t="str">
        <f t="shared" si="34"/>
        <v/>
      </c>
      <c r="AN39" s="85"/>
      <c r="AO39" s="76" t="s">
        <v>42</v>
      </c>
      <c r="AP39" s="85"/>
      <c r="AQ39" s="79" t="str">
        <f t="shared" si="35"/>
        <v/>
      </c>
      <c r="AR39" s="85"/>
      <c r="AS39" s="76" t="s">
        <v>42</v>
      </c>
      <c r="AT39" s="85"/>
      <c r="AU39" s="79" t="str">
        <f t="shared" si="36"/>
        <v/>
      </c>
      <c r="AV39" s="85"/>
      <c r="AW39" s="76" t="s">
        <v>42</v>
      </c>
      <c r="AX39" s="85"/>
      <c r="AY39" s="437"/>
      <c r="AZ39" s="568"/>
      <c r="BA39" s="570"/>
      <c r="BB39" s="572"/>
      <c r="BC39" s="437"/>
      <c r="BD39" s="568"/>
      <c r="BE39" s="570"/>
      <c r="BF39" s="573"/>
      <c r="BG39" s="575"/>
    </row>
    <row r="40" spans="1:59" ht="15" customHeight="1" thickBot="1" x14ac:dyDescent="0.2">
      <c r="A40" s="576">
        <v>16</v>
      </c>
      <c r="B40" s="577" t="str">
        <f>IF(組み分け!B25="","",組み分け!B25)</f>
        <v>ＡＩＳＡＩ　ＦＣ</v>
      </c>
      <c r="C40" s="74" t="str">
        <f t="shared" si="38"/>
        <v/>
      </c>
      <c r="D40" s="38" t="str">
        <f>IF(V32="","",V32)</f>
        <v/>
      </c>
      <c r="E40" s="75" t="s">
        <v>41</v>
      </c>
      <c r="F40" s="38" t="str">
        <f>IF(T32="","",T32)</f>
        <v/>
      </c>
      <c r="G40" s="74" t="str">
        <f t="shared" si="39"/>
        <v/>
      </c>
      <c r="H40" s="38" t="str">
        <f>IF(V34="","",V34)</f>
        <v/>
      </c>
      <c r="I40" s="75" t="s">
        <v>41</v>
      </c>
      <c r="J40" s="38" t="str">
        <f>IF(T34="","",T34)</f>
        <v/>
      </c>
      <c r="K40" s="74" t="str">
        <f t="shared" si="41"/>
        <v/>
      </c>
      <c r="L40" s="38" t="str">
        <f>IF(V36="","",V36)</f>
        <v/>
      </c>
      <c r="M40" s="75" t="s">
        <v>41</v>
      </c>
      <c r="N40" s="38" t="str">
        <f>IF(T36="","",T36)</f>
        <v/>
      </c>
      <c r="O40" s="74" t="str">
        <f t="shared" ref="O40:O55" si="43">IF(OR(P40="",R40=""),"",IF(P40=R40,"△",IF(P40&gt;R40,"○",IF(P40&lt;R40,"●",""))))</f>
        <v/>
      </c>
      <c r="P40" s="38" t="str">
        <f>IF(V38="","",V38)</f>
        <v/>
      </c>
      <c r="Q40" s="75" t="s">
        <v>41</v>
      </c>
      <c r="R40" s="38" t="str">
        <f>IF(T38="","",T38)</f>
        <v/>
      </c>
      <c r="S40" s="105" t="str">
        <f t="shared" si="29"/>
        <v/>
      </c>
      <c r="T40" s="103"/>
      <c r="U40" s="103"/>
      <c r="V40" s="104"/>
      <c r="W40" s="74" t="str">
        <f t="shared" si="30"/>
        <v/>
      </c>
      <c r="X40" s="84"/>
      <c r="Y40" s="75" t="s">
        <v>41</v>
      </c>
      <c r="Z40" s="84"/>
      <c r="AA40" s="74" t="str">
        <f t="shared" si="31"/>
        <v/>
      </c>
      <c r="AB40" s="84"/>
      <c r="AC40" s="75" t="s">
        <v>42</v>
      </c>
      <c r="AD40" s="84"/>
      <c r="AE40" s="74" t="str">
        <f t="shared" si="32"/>
        <v/>
      </c>
      <c r="AF40" s="84"/>
      <c r="AG40" s="75" t="s">
        <v>42</v>
      </c>
      <c r="AH40" s="84"/>
      <c r="AI40" s="74" t="str">
        <f t="shared" si="33"/>
        <v/>
      </c>
      <c r="AJ40" s="84"/>
      <c r="AK40" s="75" t="s">
        <v>42</v>
      </c>
      <c r="AL40" s="84"/>
      <c r="AM40" s="74" t="str">
        <f t="shared" si="34"/>
        <v/>
      </c>
      <c r="AN40" s="84"/>
      <c r="AO40" s="75" t="s">
        <v>42</v>
      </c>
      <c r="AP40" s="84"/>
      <c r="AQ40" s="74" t="str">
        <f t="shared" si="35"/>
        <v/>
      </c>
      <c r="AR40" s="84"/>
      <c r="AS40" s="75" t="s">
        <v>42</v>
      </c>
      <c r="AT40" s="84"/>
      <c r="AU40" s="74" t="str">
        <f t="shared" si="36"/>
        <v/>
      </c>
      <c r="AV40" s="84"/>
      <c r="AW40" s="75" t="s">
        <v>42</v>
      </c>
      <c r="AX40" s="84"/>
      <c r="AY40" s="485">
        <f>COUNTIF(C40:AT41,"○")</f>
        <v>0</v>
      </c>
      <c r="AZ40" s="567">
        <f>COUNTIF(C40:AT41,"●")</f>
        <v>0</v>
      </c>
      <c r="BA40" s="569">
        <f>COUNTIF(C40:AT41,"△")</f>
        <v>0</v>
      </c>
      <c r="BB40" s="571">
        <f>SUM(3*AY40,0*AZ40,1*BA40)</f>
        <v>0</v>
      </c>
      <c r="BC40" s="485">
        <f>SUM(H40,L40,P40,T40,X40,AB40,AF40,AJ40,AN40,H41,L41,P41,T41,X41,AB41,AF41,AJ41,AN41,AR40,AR41,D40,D41)</f>
        <v>0</v>
      </c>
      <c r="BD40" s="567">
        <f>SUM(J40,N40,R40,V40,Z40,AD40,AH40,AL40,AP40,AP41,AT40,AT41,F40,F41,J41,N41,R41,V41,Z41,AD41,AH41,AL41)</f>
        <v>0</v>
      </c>
      <c r="BE40" s="569">
        <f>BC40-BD40</f>
        <v>0</v>
      </c>
      <c r="BF40" s="573">
        <f>BB40+(BE40/100)+(BC40/100000)</f>
        <v>0</v>
      </c>
      <c r="BG40" s="574">
        <f t="shared" ref="BG40" si="44">_xlfn.RANK.EQ(BF40,BF$32:BF$55,0)</f>
        <v>1</v>
      </c>
    </row>
    <row r="41" spans="1:59" ht="15" customHeight="1" thickBot="1" x14ac:dyDescent="0.2">
      <c r="A41" s="576"/>
      <c r="B41" s="579"/>
      <c r="C41" s="79" t="str">
        <f t="shared" si="38"/>
        <v/>
      </c>
      <c r="D41" s="78" t="str">
        <f>IF(V33="","",V33)</f>
        <v/>
      </c>
      <c r="E41" s="76" t="s">
        <v>41</v>
      </c>
      <c r="F41" s="78" t="str">
        <f>IF(T33="","",T33)</f>
        <v/>
      </c>
      <c r="G41" s="79" t="str">
        <f t="shared" si="39"/>
        <v/>
      </c>
      <c r="H41" s="78" t="str">
        <f>IF(V35="","",V35)</f>
        <v/>
      </c>
      <c r="I41" s="76" t="s">
        <v>41</v>
      </c>
      <c r="J41" s="78" t="str">
        <f>IF(T35="","",T35)</f>
        <v/>
      </c>
      <c r="K41" s="79" t="str">
        <f t="shared" si="41"/>
        <v/>
      </c>
      <c r="L41" s="78" t="str">
        <f>IF(V37="","",V37)</f>
        <v/>
      </c>
      <c r="M41" s="76" t="s">
        <v>41</v>
      </c>
      <c r="N41" s="78" t="str">
        <f>IF(T37="","",T37)</f>
        <v/>
      </c>
      <c r="O41" s="79" t="str">
        <f t="shared" si="43"/>
        <v/>
      </c>
      <c r="P41" s="78" t="str">
        <f>IF(V39="","",V39)</f>
        <v/>
      </c>
      <c r="Q41" s="76" t="s">
        <v>41</v>
      </c>
      <c r="R41" s="78" t="str">
        <f>IF(T39="","",T39)</f>
        <v/>
      </c>
      <c r="S41" s="105" t="str">
        <f t="shared" si="29"/>
        <v/>
      </c>
      <c r="T41" s="103"/>
      <c r="U41" s="103"/>
      <c r="V41" s="104"/>
      <c r="W41" s="79" t="str">
        <f t="shared" si="30"/>
        <v/>
      </c>
      <c r="X41" s="86"/>
      <c r="Y41" s="76" t="s">
        <v>41</v>
      </c>
      <c r="Z41" s="86"/>
      <c r="AA41" s="79" t="str">
        <f t="shared" si="31"/>
        <v/>
      </c>
      <c r="AB41" s="86"/>
      <c r="AC41" s="76" t="s">
        <v>42</v>
      </c>
      <c r="AD41" s="86"/>
      <c r="AE41" s="37" t="str">
        <f t="shared" si="32"/>
        <v/>
      </c>
      <c r="AF41" s="86"/>
      <c r="AG41" s="76" t="s">
        <v>42</v>
      </c>
      <c r="AH41" s="86"/>
      <c r="AI41" s="79" t="str">
        <f t="shared" si="33"/>
        <v/>
      </c>
      <c r="AJ41" s="86"/>
      <c r="AK41" s="76" t="s">
        <v>42</v>
      </c>
      <c r="AL41" s="86"/>
      <c r="AM41" s="79" t="str">
        <f t="shared" si="34"/>
        <v/>
      </c>
      <c r="AN41" s="86"/>
      <c r="AO41" s="76" t="s">
        <v>42</v>
      </c>
      <c r="AP41" s="86"/>
      <c r="AQ41" s="79" t="str">
        <f t="shared" si="35"/>
        <v/>
      </c>
      <c r="AR41" s="86"/>
      <c r="AS41" s="76" t="s">
        <v>42</v>
      </c>
      <c r="AT41" s="86"/>
      <c r="AU41" s="79" t="str">
        <f t="shared" si="36"/>
        <v/>
      </c>
      <c r="AV41" s="86"/>
      <c r="AW41" s="76" t="s">
        <v>42</v>
      </c>
      <c r="AX41" s="86"/>
      <c r="AY41" s="437"/>
      <c r="AZ41" s="568"/>
      <c r="BA41" s="570"/>
      <c r="BB41" s="572"/>
      <c r="BC41" s="437"/>
      <c r="BD41" s="568"/>
      <c r="BE41" s="570"/>
      <c r="BF41" s="573"/>
      <c r="BG41" s="575"/>
    </row>
    <row r="42" spans="1:59" ht="15" customHeight="1" thickBot="1" x14ac:dyDescent="0.2">
      <c r="A42" s="576">
        <v>17</v>
      </c>
      <c r="B42" s="577" t="str">
        <f>IF(組み分け!B26="","",組み分け!B26)</f>
        <v>尾西ＳＳ</v>
      </c>
      <c r="C42" s="74" t="str">
        <f t="shared" si="38"/>
        <v/>
      </c>
      <c r="D42" s="75" t="str">
        <f>IF(Z32="","",Z32)</f>
        <v/>
      </c>
      <c r="E42" s="75" t="s">
        <v>41</v>
      </c>
      <c r="F42" s="75" t="str">
        <f>IF(X32="","",X32)</f>
        <v/>
      </c>
      <c r="G42" s="74" t="str">
        <f t="shared" si="39"/>
        <v/>
      </c>
      <c r="H42" s="75" t="str">
        <f>IF(Z34="","",Z34)</f>
        <v/>
      </c>
      <c r="I42" s="75" t="s">
        <v>41</v>
      </c>
      <c r="J42" s="75" t="str">
        <f>IF(X34="","",X34)</f>
        <v/>
      </c>
      <c r="K42" s="74" t="str">
        <f t="shared" si="41"/>
        <v/>
      </c>
      <c r="L42" s="75" t="str">
        <f>IF(Z36="","",Z36)</f>
        <v/>
      </c>
      <c r="M42" s="75" t="s">
        <v>41</v>
      </c>
      <c r="N42" s="75" t="str">
        <f>IF(X36="","",X36)</f>
        <v/>
      </c>
      <c r="O42" s="74" t="str">
        <f t="shared" si="43"/>
        <v/>
      </c>
      <c r="P42" s="75" t="str">
        <f>IF(Z38="","",Z38)</f>
        <v/>
      </c>
      <c r="Q42" s="75" t="s">
        <v>41</v>
      </c>
      <c r="R42" s="75" t="str">
        <f>IF(X38="","",X38)</f>
        <v/>
      </c>
      <c r="S42" s="74" t="str">
        <f t="shared" si="29"/>
        <v/>
      </c>
      <c r="T42" s="75" t="str">
        <f>IF(Z40="","",Z40)</f>
        <v/>
      </c>
      <c r="U42" s="75" t="s">
        <v>41</v>
      </c>
      <c r="V42" s="75" t="str">
        <f>IF(X40="","",X40)</f>
        <v/>
      </c>
      <c r="W42" s="106" t="str">
        <f t="shared" si="30"/>
        <v/>
      </c>
      <c r="X42" s="100"/>
      <c r="Y42" s="100"/>
      <c r="Z42" s="101"/>
      <c r="AA42" s="74" t="str">
        <f t="shared" si="31"/>
        <v/>
      </c>
      <c r="AB42" s="81"/>
      <c r="AC42" s="75" t="s">
        <v>42</v>
      </c>
      <c r="AD42" s="81"/>
      <c r="AE42" s="74" t="str">
        <f t="shared" si="32"/>
        <v/>
      </c>
      <c r="AF42" s="81"/>
      <c r="AG42" s="75" t="s">
        <v>42</v>
      </c>
      <c r="AH42" s="81"/>
      <c r="AI42" s="74" t="str">
        <f t="shared" si="33"/>
        <v/>
      </c>
      <c r="AJ42" s="81"/>
      <c r="AK42" s="75" t="s">
        <v>42</v>
      </c>
      <c r="AL42" s="81"/>
      <c r="AM42" s="74" t="str">
        <f t="shared" si="34"/>
        <v/>
      </c>
      <c r="AN42" s="81"/>
      <c r="AO42" s="75" t="s">
        <v>42</v>
      </c>
      <c r="AP42" s="81"/>
      <c r="AQ42" s="74" t="str">
        <f t="shared" si="35"/>
        <v/>
      </c>
      <c r="AR42" s="81"/>
      <c r="AS42" s="75" t="s">
        <v>42</v>
      </c>
      <c r="AT42" s="81"/>
      <c r="AU42" s="74" t="str">
        <f t="shared" si="36"/>
        <v/>
      </c>
      <c r="AV42" s="81"/>
      <c r="AW42" s="75" t="s">
        <v>42</v>
      </c>
      <c r="AX42" s="81"/>
      <c r="AY42" s="485">
        <f>COUNTIF(C42:AT43,"○")</f>
        <v>0</v>
      </c>
      <c r="AZ42" s="567">
        <f>COUNTIF(C42:AT43,"●")</f>
        <v>0</v>
      </c>
      <c r="BA42" s="569">
        <f>COUNTIF(C42:AT43,"△")</f>
        <v>0</v>
      </c>
      <c r="BB42" s="571">
        <f>SUM(3*AY42,0*AZ42,1*BA42)</f>
        <v>0</v>
      </c>
      <c r="BC42" s="485">
        <f>SUM(H42,L42,P42,T42,X42,AB42,AF42,AJ42,AN42,H43,L43,P43,T43,X43,AB43,AF43,AJ43,AN43,AR42,AR43,D42,D43)</f>
        <v>0</v>
      </c>
      <c r="BD42" s="567">
        <f>SUM(J42,N42,R42,V42,Z42,AD42,AH42,AL42,AP42,AP43,AT42,AT43,F42,F43,J43,N43,R43,V43,Z43,AD43,AH43,AL43)</f>
        <v>0</v>
      </c>
      <c r="BE42" s="569">
        <f>BC42-BD42</f>
        <v>0</v>
      </c>
      <c r="BF42" s="573">
        <f>BB42+(BE42/100)+(BC42/100000)</f>
        <v>0</v>
      </c>
      <c r="BG42" s="574">
        <f t="shared" ref="BG42" si="45">_xlfn.RANK.EQ(BF42,BF$32:BF$55,0)</f>
        <v>1</v>
      </c>
    </row>
    <row r="43" spans="1:59" ht="15" customHeight="1" thickBot="1" x14ac:dyDescent="0.2">
      <c r="A43" s="576"/>
      <c r="B43" s="579"/>
      <c r="C43" s="79" t="str">
        <f t="shared" si="38"/>
        <v/>
      </c>
      <c r="D43" s="77" t="str">
        <f>IF(Z33="","",Z33)</f>
        <v/>
      </c>
      <c r="E43" s="76" t="s">
        <v>41</v>
      </c>
      <c r="F43" s="77" t="str">
        <f>IF(X33="","",X33)</f>
        <v/>
      </c>
      <c r="G43" s="79" t="str">
        <f t="shared" si="39"/>
        <v/>
      </c>
      <c r="H43" s="77" t="str">
        <f>IF(Z35="","",Z35)</f>
        <v/>
      </c>
      <c r="I43" s="76" t="s">
        <v>41</v>
      </c>
      <c r="J43" s="77" t="str">
        <f>IF(X35="","",X35)</f>
        <v/>
      </c>
      <c r="K43" s="79" t="str">
        <f t="shared" si="41"/>
        <v/>
      </c>
      <c r="L43" s="77" t="str">
        <f>IF(Z37="","",Z37)</f>
        <v/>
      </c>
      <c r="M43" s="76" t="s">
        <v>41</v>
      </c>
      <c r="N43" s="77" t="str">
        <f>IF(X37="","",X37)</f>
        <v/>
      </c>
      <c r="O43" s="79" t="str">
        <f t="shared" si="43"/>
        <v/>
      </c>
      <c r="P43" s="77" t="str">
        <f>IF(Z39="","",Z39)</f>
        <v/>
      </c>
      <c r="Q43" s="76" t="s">
        <v>41</v>
      </c>
      <c r="R43" s="77" t="str">
        <f>IF(X39="","",X39)</f>
        <v/>
      </c>
      <c r="S43" s="79" t="str">
        <f t="shared" si="29"/>
        <v/>
      </c>
      <c r="T43" s="77" t="str">
        <f>IF(Z41="","",Z41)</f>
        <v/>
      </c>
      <c r="U43" s="76" t="s">
        <v>41</v>
      </c>
      <c r="V43" s="77" t="str">
        <f>IF(X41="","",X41)</f>
        <v/>
      </c>
      <c r="W43" s="107" t="str">
        <f t="shared" si="30"/>
        <v/>
      </c>
      <c r="X43" s="108"/>
      <c r="Y43" s="108"/>
      <c r="Z43" s="109"/>
      <c r="AA43" s="79" t="str">
        <f t="shared" si="31"/>
        <v/>
      </c>
      <c r="AB43" s="85"/>
      <c r="AC43" s="76" t="s">
        <v>42</v>
      </c>
      <c r="AD43" s="85"/>
      <c r="AE43" s="37" t="str">
        <f t="shared" si="32"/>
        <v/>
      </c>
      <c r="AF43" s="85"/>
      <c r="AG43" s="76" t="s">
        <v>42</v>
      </c>
      <c r="AH43" s="85"/>
      <c r="AI43" s="79" t="str">
        <f t="shared" si="33"/>
        <v/>
      </c>
      <c r="AJ43" s="85"/>
      <c r="AK43" s="76" t="s">
        <v>42</v>
      </c>
      <c r="AL43" s="85"/>
      <c r="AM43" s="79" t="str">
        <f t="shared" si="34"/>
        <v/>
      </c>
      <c r="AN43" s="85"/>
      <c r="AO43" s="76" t="s">
        <v>42</v>
      </c>
      <c r="AP43" s="85"/>
      <c r="AQ43" s="79" t="str">
        <f t="shared" si="35"/>
        <v/>
      </c>
      <c r="AR43" s="85"/>
      <c r="AS43" s="76" t="s">
        <v>42</v>
      </c>
      <c r="AT43" s="85"/>
      <c r="AU43" s="79" t="str">
        <f t="shared" si="36"/>
        <v/>
      </c>
      <c r="AV43" s="85"/>
      <c r="AW43" s="76" t="s">
        <v>42</v>
      </c>
      <c r="AX43" s="85"/>
      <c r="AY43" s="437"/>
      <c r="AZ43" s="568"/>
      <c r="BA43" s="570"/>
      <c r="BB43" s="572"/>
      <c r="BC43" s="437"/>
      <c r="BD43" s="568"/>
      <c r="BE43" s="570"/>
      <c r="BF43" s="573"/>
      <c r="BG43" s="575"/>
    </row>
    <row r="44" spans="1:59" ht="15" customHeight="1" thickBot="1" x14ac:dyDescent="0.2">
      <c r="A44" s="576">
        <v>18</v>
      </c>
      <c r="B44" s="577" t="str">
        <f>IF(組み分け!B27="","",組み分け!B27)</f>
        <v>木曽川ＳＳＳ</v>
      </c>
      <c r="C44" s="74" t="str">
        <f t="shared" si="38"/>
        <v/>
      </c>
      <c r="D44" s="38" t="str">
        <f>IF(AD32="","",AD32)</f>
        <v/>
      </c>
      <c r="E44" s="75" t="s">
        <v>41</v>
      </c>
      <c r="F44" s="38" t="str">
        <f>IF(AB32="","",AB32)</f>
        <v/>
      </c>
      <c r="G44" s="74" t="str">
        <f t="shared" si="39"/>
        <v/>
      </c>
      <c r="H44" s="38" t="str">
        <f>IF(AD34="","",AD34)</f>
        <v/>
      </c>
      <c r="I44" s="75" t="s">
        <v>41</v>
      </c>
      <c r="J44" s="38" t="str">
        <f>IF(AB34="","",AB34)</f>
        <v/>
      </c>
      <c r="K44" s="74" t="str">
        <f t="shared" si="41"/>
        <v/>
      </c>
      <c r="L44" s="38" t="str">
        <f>IF(AD36="","",AD36)</f>
        <v/>
      </c>
      <c r="M44" s="75" t="s">
        <v>41</v>
      </c>
      <c r="N44" s="38" t="str">
        <f>IF(AB36="","",AB36)</f>
        <v/>
      </c>
      <c r="O44" s="74" t="str">
        <f t="shared" si="43"/>
        <v/>
      </c>
      <c r="P44" s="38" t="str">
        <f>IF(AD38="","",AD38)</f>
        <v/>
      </c>
      <c r="Q44" s="75" t="s">
        <v>41</v>
      </c>
      <c r="R44" s="38" t="str">
        <f>IF(AB38="","",AB38)</f>
        <v/>
      </c>
      <c r="S44" s="74" t="str">
        <f t="shared" si="29"/>
        <v/>
      </c>
      <c r="T44" s="38" t="str">
        <f>IF(AD40="","",AD40)</f>
        <v/>
      </c>
      <c r="U44" s="75" t="s">
        <v>41</v>
      </c>
      <c r="V44" s="38" t="str">
        <f>IF(AB40="","",AB40)</f>
        <v/>
      </c>
      <c r="W44" s="74" t="str">
        <f t="shared" si="30"/>
        <v/>
      </c>
      <c r="X44" s="38" t="str">
        <f>IF(AD42="","",AD42)</f>
        <v/>
      </c>
      <c r="Y44" s="75" t="s">
        <v>41</v>
      </c>
      <c r="Z44" s="38" t="str">
        <f>IF(AB42="","",AB42)</f>
        <v/>
      </c>
      <c r="AA44" s="105" t="str">
        <f t="shared" si="31"/>
        <v/>
      </c>
      <c r="AB44" s="103"/>
      <c r="AC44" s="103"/>
      <c r="AD44" s="104"/>
      <c r="AE44" s="74" t="str">
        <f t="shared" si="32"/>
        <v/>
      </c>
      <c r="AF44" s="84"/>
      <c r="AG44" s="75" t="s">
        <v>42</v>
      </c>
      <c r="AH44" s="84"/>
      <c r="AI44" s="74" t="str">
        <f t="shared" si="33"/>
        <v/>
      </c>
      <c r="AJ44" s="84"/>
      <c r="AK44" s="75" t="s">
        <v>42</v>
      </c>
      <c r="AL44" s="84"/>
      <c r="AM44" s="74" t="str">
        <f t="shared" si="34"/>
        <v/>
      </c>
      <c r="AN44" s="84"/>
      <c r="AO44" s="75" t="s">
        <v>42</v>
      </c>
      <c r="AP44" s="84"/>
      <c r="AQ44" s="74" t="str">
        <f t="shared" si="35"/>
        <v/>
      </c>
      <c r="AR44" s="84"/>
      <c r="AS44" s="75" t="s">
        <v>42</v>
      </c>
      <c r="AT44" s="84"/>
      <c r="AU44" s="74" t="str">
        <f t="shared" si="36"/>
        <v/>
      </c>
      <c r="AV44" s="84"/>
      <c r="AW44" s="75" t="s">
        <v>42</v>
      </c>
      <c r="AX44" s="84"/>
      <c r="AY44" s="485">
        <f>COUNTIF(C44:AT45,"○")</f>
        <v>0</v>
      </c>
      <c r="AZ44" s="567">
        <f>COUNTIF(C44:AT45,"●")</f>
        <v>0</v>
      </c>
      <c r="BA44" s="569">
        <f>COUNTIF(C44:AT45,"△")</f>
        <v>0</v>
      </c>
      <c r="BB44" s="571">
        <f>SUM(3*AY44,0*AZ44,1*BA44)</f>
        <v>0</v>
      </c>
      <c r="BC44" s="485">
        <f>SUM(H44,L44,P44,T44,X44,AB44,AF44,AJ44,AN44,H45,L45,P45,T45,X45,AB45,AF45,AJ45,AN45,AR44,AR45,D44,D45)</f>
        <v>0</v>
      </c>
      <c r="BD44" s="567">
        <f>SUM(J44,N44,R44,V44,Z44,AD44,AH44,AL44,AP44,AP45,AT44,AT45,F44,F45,J45,N45,R45,V45,Z45,AD45,AH45,AL45)</f>
        <v>0</v>
      </c>
      <c r="BE44" s="569">
        <f>BC44-BD44</f>
        <v>0</v>
      </c>
      <c r="BF44" s="573">
        <f>BB44+(BE44/100)+(BC44/100000)</f>
        <v>0</v>
      </c>
      <c r="BG44" s="574">
        <f t="shared" ref="BG44" si="46">_xlfn.RANK.EQ(BF44,BF$32:BF$55,0)</f>
        <v>1</v>
      </c>
    </row>
    <row r="45" spans="1:59" ht="15" customHeight="1" thickBot="1" x14ac:dyDescent="0.2">
      <c r="A45" s="576"/>
      <c r="B45" s="579"/>
      <c r="C45" s="79" t="str">
        <f t="shared" si="38"/>
        <v/>
      </c>
      <c r="D45" s="78" t="str">
        <f>IF(AD33="","",AD33)</f>
        <v/>
      </c>
      <c r="E45" s="76" t="s">
        <v>41</v>
      </c>
      <c r="F45" s="78" t="str">
        <f>IF(AB33="","",AB33)</f>
        <v/>
      </c>
      <c r="G45" s="79" t="str">
        <f t="shared" si="39"/>
        <v/>
      </c>
      <c r="H45" s="78" t="str">
        <f>IF(AD35="","",AD35)</f>
        <v/>
      </c>
      <c r="I45" s="76" t="s">
        <v>41</v>
      </c>
      <c r="J45" s="78" t="str">
        <f>IF(AB35="","",AB35)</f>
        <v/>
      </c>
      <c r="K45" s="79" t="str">
        <f>IF(OR(L45="",N45=""),"",IF(L45=N45,"△",IF(L45&gt;N45,"○",IF(L45&lt;N45,"●",""))))</f>
        <v/>
      </c>
      <c r="L45" s="78" t="str">
        <f>IF(AD37="","",AD37)</f>
        <v/>
      </c>
      <c r="M45" s="76" t="s">
        <v>41</v>
      </c>
      <c r="N45" s="78" t="str">
        <f>IF(AB37="","",AB37)</f>
        <v/>
      </c>
      <c r="O45" s="79" t="str">
        <f t="shared" si="43"/>
        <v/>
      </c>
      <c r="P45" s="78" t="str">
        <f>IF(AD39="","",AD39)</f>
        <v/>
      </c>
      <c r="Q45" s="76" t="s">
        <v>41</v>
      </c>
      <c r="R45" s="78" t="str">
        <f>IF(AB39="","",AB39)</f>
        <v/>
      </c>
      <c r="S45" s="79" t="str">
        <f t="shared" si="29"/>
        <v/>
      </c>
      <c r="T45" s="78" t="str">
        <f>IF(AD41="","",AD41)</f>
        <v/>
      </c>
      <c r="U45" s="76" t="s">
        <v>41</v>
      </c>
      <c r="V45" s="78" t="str">
        <f>IF(AB41="","",AB41)</f>
        <v/>
      </c>
      <c r="W45" s="79" t="str">
        <f t="shared" si="30"/>
        <v/>
      </c>
      <c r="X45" s="78" t="str">
        <f>IF(AD43="","",AD43)</f>
        <v/>
      </c>
      <c r="Y45" s="76" t="s">
        <v>41</v>
      </c>
      <c r="Z45" s="78" t="str">
        <f>IF(AB43="","",AB43)</f>
        <v/>
      </c>
      <c r="AA45" s="105" t="str">
        <f t="shared" si="31"/>
        <v/>
      </c>
      <c r="AB45" s="103"/>
      <c r="AC45" s="103"/>
      <c r="AD45" s="104"/>
      <c r="AE45" s="37" t="str">
        <f t="shared" si="32"/>
        <v/>
      </c>
      <c r="AF45" s="86"/>
      <c r="AG45" s="76" t="s">
        <v>42</v>
      </c>
      <c r="AH45" s="86"/>
      <c r="AI45" s="79" t="str">
        <f t="shared" si="33"/>
        <v/>
      </c>
      <c r="AJ45" s="86"/>
      <c r="AK45" s="76" t="s">
        <v>42</v>
      </c>
      <c r="AL45" s="86"/>
      <c r="AM45" s="79" t="str">
        <f t="shared" si="34"/>
        <v/>
      </c>
      <c r="AN45" s="86"/>
      <c r="AO45" s="76" t="s">
        <v>42</v>
      </c>
      <c r="AP45" s="86"/>
      <c r="AQ45" s="79" t="str">
        <f t="shared" si="35"/>
        <v/>
      </c>
      <c r="AR45" s="86"/>
      <c r="AS45" s="76" t="s">
        <v>42</v>
      </c>
      <c r="AT45" s="86"/>
      <c r="AU45" s="79" t="str">
        <f t="shared" si="36"/>
        <v/>
      </c>
      <c r="AV45" s="86"/>
      <c r="AW45" s="76" t="s">
        <v>42</v>
      </c>
      <c r="AX45" s="86"/>
      <c r="AY45" s="437"/>
      <c r="AZ45" s="568"/>
      <c r="BA45" s="570"/>
      <c r="BB45" s="572"/>
      <c r="BC45" s="437"/>
      <c r="BD45" s="568"/>
      <c r="BE45" s="570"/>
      <c r="BF45" s="573"/>
      <c r="BG45" s="575"/>
    </row>
    <row r="46" spans="1:59" ht="15" customHeight="1" thickBot="1" x14ac:dyDescent="0.2">
      <c r="A46" s="576">
        <v>19</v>
      </c>
      <c r="B46" s="577" t="str">
        <f>IF(組み分け!B28="","",組み分け!B28)</f>
        <v>FC golazo gol 一宮　B</v>
      </c>
      <c r="C46" s="74" t="str">
        <f t="shared" si="38"/>
        <v/>
      </c>
      <c r="D46" s="75" t="str">
        <f>IF(AH32="","",AH32)</f>
        <v/>
      </c>
      <c r="E46" s="75" t="s">
        <v>41</v>
      </c>
      <c r="F46" s="75" t="str">
        <f>IF(AF32="","",AF32)</f>
        <v/>
      </c>
      <c r="G46" s="74" t="str">
        <f t="shared" si="39"/>
        <v/>
      </c>
      <c r="H46" s="75" t="str">
        <f>IF(AH34="","",AH34)</f>
        <v/>
      </c>
      <c r="I46" s="75" t="s">
        <v>41</v>
      </c>
      <c r="J46" s="75" t="str">
        <f>IF(AF34="","",AF34)</f>
        <v/>
      </c>
      <c r="K46" s="74" t="str">
        <f t="shared" ref="K46:K53" si="47">IF(OR(L46="",N46=""),"",IF(L46=N46,"△",IF(L46&gt;N46,"○",IF(L46&lt;N46,"●",""))))</f>
        <v/>
      </c>
      <c r="L46" s="75" t="str">
        <f>IF(AH36="","",AH36)</f>
        <v/>
      </c>
      <c r="M46" s="75" t="s">
        <v>41</v>
      </c>
      <c r="N46" s="75" t="str">
        <f>IF(AF36="","",AF36)</f>
        <v/>
      </c>
      <c r="O46" s="74" t="str">
        <f t="shared" si="43"/>
        <v/>
      </c>
      <c r="P46" s="75" t="str">
        <f>IF(AH38="","",AH38)</f>
        <v/>
      </c>
      <c r="Q46" s="75" t="s">
        <v>41</v>
      </c>
      <c r="R46" s="75" t="str">
        <f>IF(AF38="","",AF38)</f>
        <v/>
      </c>
      <c r="S46" s="74" t="str">
        <f t="shared" si="29"/>
        <v/>
      </c>
      <c r="T46" s="75" t="str">
        <f>IF(AH40="","",AH40)</f>
        <v/>
      </c>
      <c r="U46" s="75" t="s">
        <v>41</v>
      </c>
      <c r="V46" s="75" t="str">
        <f>IF(AF40="","",AF40)</f>
        <v/>
      </c>
      <c r="W46" s="74" t="str">
        <f t="shared" si="30"/>
        <v/>
      </c>
      <c r="X46" s="75" t="str">
        <f>IF(AH42="","",AH42)</f>
        <v/>
      </c>
      <c r="Y46" s="75" t="s">
        <v>41</v>
      </c>
      <c r="Z46" s="75" t="str">
        <f>IF(AF42="","",AF42)</f>
        <v/>
      </c>
      <c r="AA46" s="74" t="str">
        <f t="shared" si="31"/>
        <v/>
      </c>
      <c r="AB46" s="75" t="str">
        <f>IF(AH44="","",AH44)</f>
        <v/>
      </c>
      <c r="AC46" s="75" t="s">
        <v>41</v>
      </c>
      <c r="AD46" s="75" t="str">
        <f>IF(AF44="","",AF44)</f>
        <v/>
      </c>
      <c r="AE46" s="106" t="str">
        <f t="shared" si="32"/>
        <v/>
      </c>
      <c r="AF46" s="100"/>
      <c r="AG46" s="100"/>
      <c r="AH46" s="101"/>
      <c r="AI46" s="74" t="str">
        <f t="shared" si="33"/>
        <v/>
      </c>
      <c r="AJ46" s="81"/>
      <c r="AK46" s="75" t="s">
        <v>42</v>
      </c>
      <c r="AL46" s="81"/>
      <c r="AM46" s="74" t="str">
        <f t="shared" si="34"/>
        <v/>
      </c>
      <c r="AN46" s="81"/>
      <c r="AO46" s="75" t="s">
        <v>42</v>
      </c>
      <c r="AP46" s="81"/>
      <c r="AQ46" s="74" t="str">
        <f t="shared" si="35"/>
        <v/>
      </c>
      <c r="AR46" s="81"/>
      <c r="AS46" s="75" t="s">
        <v>42</v>
      </c>
      <c r="AT46" s="81"/>
      <c r="AU46" s="74" t="str">
        <f t="shared" si="36"/>
        <v/>
      </c>
      <c r="AV46" s="81"/>
      <c r="AW46" s="75" t="s">
        <v>42</v>
      </c>
      <c r="AX46" s="81"/>
      <c r="AY46" s="485">
        <f>COUNTIF(C46:AT47,"○")</f>
        <v>0</v>
      </c>
      <c r="AZ46" s="567">
        <f>COUNTIF(C46:AT47,"●")</f>
        <v>0</v>
      </c>
      <c r="BA46" s="569">
        <f>COUNTIF(C46:AT47,"△")</f>
        <v>0</v>
      </c>
      <c r="BB46" s="571">
        <f>SUM(3*AY46,0*AZ46,1*BA46)</f>
        <v>0</v>
      </c>
      <c r="BC46" s="485">
        <f>SUM(H46,L46,P46,T46,X46,AB46,AF46,AJ46,AN46,H47,L47,P47,T47,X47,AB47,AF47,AJ47,AN47,AR46,AR47,D46,D47)</f>
        <v>0</v>
      </c>
      <c r="BD46" s="567">
        <f>SUM(J46,N46,R46,V46,Z46,AD46,AH46,AL46,AP46,AP47,AT46,AT47,F46,F47,J47,N47,R47,V47,Z47,AD47,AH47,AL47)</f>
        <v>0</v>
      </c>
      <c r="BE46" s="569">
        <f>BC46-BD46</f>
        <v>0</v>
      </c>
      <c r="BF46" s="573">
        <f>BB46+(BE46/100)+(BC46/100000)</f>
        <v>0</v>
      </c>
      <c r="BG46" s="574">
        <f t="shared" ref="BG46" si="48">_xlfn.RANK.EQ(BF46,BF$32:BF$55,0)</f>
        <v>1</v>
      </c>
    </row>
    <row r="47" spans="1:59" ht="15" customHeight="1" thickBot="1" x14ac:dyDescent="0.2">
      <c r="A47" s="576"/>
      <c r="B47" s="579"/>
      <c r="C47" s="79" t="str">
        <f t="shared" si="38"/>
        <v/>
      </c>
      <c r="D47" s="77" t="str">
        <f>IF(AH33="","",AH33)</f>
        <v/>
      </c>
      <c r="E47" s="76" t="s">
        <v>41</v>
      </c>
      <c r="F47" s="77" t="str">
        <f>IF(AF33="","",AF33)</f>
        <v/>
      </c>
      <c r="G47" s="79" t="str">
        <f t="shared" si="39"/>
        <v/>
      </c>
      <c r="H47" s="77" t="str">
        <f>IF(AH35="","",AH35)</f>
        <v/>
      </c>
      <c r="I47" s="76" t="s">
        <v>41</v>
      </c>
      <c r="J47" s="77" t="str">
        <f>IF(AF35="","",AF35)</f>
        <v/>
      </c>
      <c r="K47" s="79" t="str">
        <f t="shared" si="47"/>
        <v/>
      </c>
      <c r="L47" s="77" t="str">
        <f>IF(AH37="","",AH37)</f>
        <v/>
      </c>
      <c r="M47" s="76" t="s">
        <v>41</v>
      </c>
      <c r="N47" s="77" t="str">
        <f>IF(AF37="","",AF37)</f>
        <v/>
      </c>
      <c r="O47" s="79" t="str">
        <f t="shared" si="43"/>
        <v/>
      </c>
      <c r="P47" s="77" t="str">
        <f>IF(AH39="","",AH39)</f>
        <v/>
      </c>
      <c r="Q47" s="76" t="s">
        <v>41</v>
      </c>
      <c r="R47" s="77" t="str">
        <f>IF(AF39="","",AF39)</f>
        <v/>
      </c>
      <c r="S47" s="79" t="str">
        <f t="shared" si="29"/>
        <v/>
      </c>
      <c r="T47" s="77" t="str">
        <f>IF(AH41="","",AH41)</f>
        <v/>
      </c>
      <c r="U47" s="76" t="s">
        <v>41</v>
      </c>
      <c r="V47" s="77" t="str">
        <f>IF(AF41="","",AF41)</f>
        <v/>
      </c>
      <c r="W47" s="79" t="str">
        <f t="shared" si="30"/>
        <v/>
      </c>
      <c r="X47" s="77" t="str">
        <f>IF(AH43="","",AH43)</f>
        <v/>
      </c>
      <c r="Y47" s="76" t="s">
        <v>41</v>
      </c>
      <c r="Z47" s="77" t="str">
        <f>IF(AF43="","",AF43)</f>
        <v/>
      </c>
      <c r="AA47" s="79" t="str">
        <f t="shared" si="31"/>
        <v/>
      </c>
      <c r="AB47" s="77" t="str">
        <f>IF(AH45="","",AH45)</f>
        <v/>
      </c>
      <c r="AC47" s="76" t="s">
        <v>41</v>
      </c>
      <c r="AD47" s="77" t="str">
        <f>IF(AF45="","",AF45)</f>
        <v/>
      </c>
      <c r="AE47" s="107" t="str">
        <f t="shared" si="32"/>
        <v/>
      </c>
      <c r="AF47" s="108"/>
      <c r="AG47" s="108"/>
      <c r="AH47" s="109"/>
      <c r="AI47" s="79" t="str">
        <f t="shared" si="33"/>
        <v/>
      </c>
      <c r="AJ47" s="85"/>
      <c r="AK47" s="76" t="s">
        <v>42</v>
      </c>
      <c r="AL47" s="77"/>
      <c r="AM47" s="79" t="str">
        <f t="shared" si="34"/>
        <v/>
      </c>
      <c r="AN47" s="85"/>
      <c r="AO47" s="76" t="s">
        <v>42</v>
      </c>
      <c r="AP47" s="77"/>
      <c r="AQ47" s="79" t="str">
        <f t="shared" si="35"/>
        <v/>
      </c>
      <c r="AR47" s="85"/>
      <c r="AS47" s="76" t="s">
        <v>42</v>
      </c>
      <c r="AT47" s="77"/>
      <c r="AU47" s="79" t="str">
        <f t="shared" si="36"/>
        <v/>
      </c>
      <c r="AV47" s="85"/>
      <c r="AW47" s="76" t="s">
        <v>42</v>
      </c>
      <c r="AX47" s="77"/>
      <c r="AY47" s="437"/>
      <c r="AZ47" s="568"/>
      <c r="BA47" s="570"/>
      <c r="BB47" s="572"/>
      <c r="BC47" s="437"/>
      <c r="BD47" s="568"/>
      <c r="BE47" s="570"/>
      <c r="BF47" s="573"/>
      <c r="BG47" s="575"/>
    </row>
    <row r="48" spans="1:59" ht="15" customHeight="1" thickBot="1" x14ac:dyDescent="0.2">
      <c r="A48" s="576">
        <v>20</v>
      </c>
      <c r="B48" s="577" t="str">
        <f>IF(組み分け!B29="","",組み分け!B29)</f>
        <v>祖父江少年SC</v>
      </c>
      <c r="C48" s="74" t="str">
        <f t="shared" si="38"/>
        <v/>
      </c>
      <c r="D48" s="75" t="str">
        <f>IF(AL32="","",AL32)</f>
        <v/>
      </c>
      <c r="E48" s="75" t="s">
        <v>41</v>
      </c>
      <c r="F48" s="75" t="str">
        <f>IF(AJ32="","",AJ32)</f>
        <v/>
      </c>
      <c r="G48" s="74" t="str">
        <f t="shared" si="39"/>
        <v/>
      </c>
      <c r="H48" s="75" t="str">
        <f>IF(AL34="","",AL34)</f>
        <v/>
      </c>
      <c r="I48" s="75" t="s">
        <v>41</v>
      </c>
      <c r="J48" s="75" t="str">
        <f>IF(AJ34="","",AJ34)</f>
        <v/>
      </c>
      <c r="K48" s="74" t="str">
        <f t="shared" si="47"/>
        <v/>
      </c>
      <c r="L48" s="75" t="str">
        <f>IF(AL36="","",AL36)</f>
        <v/>
      </c>
      <c r="M48" s="75" t="s">
        <v>41</v>
      </c>
      <c r="N48" s="75" t="str">
        <f>IF(AJ36="","",AJ36)</f>
        <v/>
      </c>
      <c r="O48" s="74" t="str">
        <f t="shared" si="43"/>
        <v/>
      </c>
      <c r="P48" s="75" t="str">
        <f>IF(AL38="","",AL38)</f>
        <v/>
      </c>
      <c r="Q48" s="75" t="s">
        <v>41</v>
      </c>
      <c r="R48" s="75" t="str">
        <f>IF(AJ38="","",AJ38)</f>
        <v/>
      </c>
      <c r="S48" s="74" t="str">
        <f t="shared" si="29"/>
        <v/>
      </c>
      <c r="T48" s="75" t="str">
        <f>IF(AL40="","",AL40)</f>
        <v/>
      </c>
      <c r="U48" s="75" t="s">
        <v>41</v>
      </c>
      <c r="V48" s="75" t="str">
        <f>IF(AJ40="","",AJ40)</f>
        <v/>
      </c>
      <c r="W48" s="74" t="str">
        <f t="shared" si="30"/>
        <v/>
      </c>
      <c r="X48" s="75" t="str">
        <f>IF(AL42="","",AL42)</f>
        <v/>
      </c>
      <c r="Y48" s="75" t="s">
        <v>41</v>
      </c>
      <c r="Z48" s="75" t="str">
        <f>IF(AJ42="","",AJ42)</f>
        <v/>
      </c>
      <c r="AA48" s="74" t="str">
        <f t="shared" si="31"/>
        <v/>
      </c>
      <c r="AB48" s="75" t="str">
        <f>IF(AL44="","",AL44)</f>
        <v/>
      </c>
      <c r="AC48" s="75" t="s">
        <v>41</v>
      </c>
      <c r="AD48" s="75" t="str">
        <f>IF(AJ44="","",AJ44)</f>
        <v/>
      </c>
      <c r="AE48" s="74" t="str">
        <f t="shared" si="32"/>
        <v/>
      </c>
      <c r="AF48" s="75" t="str">
        <f>IF(AL46="","",AL46)</f>
        <v/>
      </c>
      <c r="AG48" s="75" t="s">
        <v>41</v>
      </c>
      <c r="AH48" s="75" t="str">
        <f>IF(AJ46="","",AJ46)</f>
        <v/>
      </c>
      <c r="AI48" s="106" t="str">
        <f t="shared" si="33"/>
        <v/>
      </c>
      <c r="AJ48" s="100"/>
      <c r="AK48" s="100"/>
      <c r="AL48" s="101"/>
      <c r="AM48" s="74" t="str">
        <f t="shared" si="34"/>
        <v/>
      </c>
      <c r="AN48" s="81"/>
      <c r="AO48" s="75" t="s">
        <v>42</v>
      </c>
      <c r="AP48" s="81"/>
      <c r="AQ48" s="74" t="str">
        <f t="shared" si="35"/>
        <v/>
      </c>
      <c r="AR48" s="81"/>
      <c r="AS48" s="75" t="s">
        <v>42</v>
      </c>
      <c r="AT48" s="81"/>
      <c r="AU48" s="74" t="str">
        <f t="shared" si="36"/>
        <v/>
      </c>
      <c r="AV48" s="81"/>
      <c r="AW48" s="75" t="s">
        <v>42</v>
      </c>
      <c r="AX48" s="81"/>
      <c r="AY48" s="485">
        <f>COUNTIF(C48:AT49,"○")</f>
        <v>0</v>
      </c>
      <c r="AZ48" s="567">
        <f>COUNTIF(C48:AT49,"●")</f>
        <v>0</v>
      </c>
      <c r="BA48" s="569">
        <f>COUNTIF(C48:AT49,"△")</f>
        <v>0</v>
      </c>
      <c r="BB48" s="571">
        <f>SUM(3*AY48,0*AZ48,1*BA48)</f>
        <v>0</v>
      </c>
      <c r="BC48" s="485">
        <f>SUM(H48,L48,P48,T48,X48,AB48,AF48,AJ48,AN48,H49,L49,P49,T49,X49,AB49,AF49,AJ49,AN49,AR48,AR49,D48,D49)</f>
        <v>0</v>
      </c>
      <c r="BD48" s="567">
        <f>SUM(J48,N48,R48,V48,Z48,AD48,AH48,AL48,AP48,AP49,AT48,AT49,F48,F49,J49,N49,R49,V49,Z49,AD49,AH49,AL49)</f>
        <v>0</v>
      </c>
      <c r="BE48" s="569">
        <f>BC48-BD48</f>
        <v>0</v>
      </c>
      <c r="BF48" s="573">
        <f>BB48+(BE48/100)+(BC48/100000)</f>
        <v>0</v>
      </c>
      <c r="BG48" s="574">
        <f t="shared" ref="BG48" si="49">_xlfn.RANK.EQ(BF48,BF$32:BF$55,0)</f>
        <v>1</v>
      </c>
    </row>
    <row r="49" spans="1:59" ht="15" customHeight="1" thickBot="1" x14ac:dyDescent="0.2">
      <c r="A49" s="576"/>
      <c r="B49" s="578"/>
      <c r="C49" s="79" t="str">
        <f t="shared" si="38"/>
        <v/>
      </c>
      <c r="D49" s="76" t="str">
        <f>IF(AL33="","",AL33)</f>
        <v/>
      </c>
      <c r="E49" s="76" t="s">
        <v>41</v>
      </c>
      <c r="F49" s="76" t="str">
        <f>IF(AJ33="","",AJ33)</f>
        <v/>
      </c>
      <c r="G49" s="79" t="str">
        <f t="shared" si="39"/>
        <v/>
      </c>
      <c r="H49" s="76" t="str">
        <f>IF(AL35="","",AL35)</f>
        <v/>
      </c>
      <c r="I49" s="76" t="s">
        <v>41</v>
      </c>
      <c r="J49" s="76" t="str">
        <f>IF(AJ35="","",AJ35)</f>
        <v/>
      </c>
      <c r="K49" s="79" t="str">
        <f t="shared" si="47"/>
        <v/>
      </c>
      <c r="L49" s="76" t="str">
        <f>IF(AL37="","",AL37)</f>
        <v/>
      </c>
      <c r="M49" s="76" t="s">
        <v>41</v>
      </c>
      <c r="N49" s="76" t="str">
        <f>IF(AJ37="","",AJ37)</f>
        <v/>
      </c>
      <c r="O49" s="79" t="str">
        <f t="shared" si="43"/>
        <v/>
      </c>
      <c r="P49" s="76" t="str">
        <f>IF(AL39="","",AL39)</f>
        <v/>
      </c>
      <c r="Q49" s="76" t="s">
        <v>41</v>
      </c>
      <c r="R49" s="76" t="str">
        <f>IF(AJ39="","",AJ39)</f>
        <v/>
      </c>
      <c r="S49" s="79" t="str">
        <f t="shared" si="29"/>
        <v/>
      </c>
      <c r="T49" s="76" t="str">
        <f>IF(AL41="","",AL41)</f>
        <v/>
      </c>
      <c r="U49" s="76" t="s">
        <v>41</v>
      </c>
      <c r="V49" s="76" t="str">
        <f>IF(AJ41="","",AJ41)</f>
        <v/>
      </c>
      <c r="W49" s="79" t="str">
        <f t="shared" si="30"/>
        <v/>
      </c>
      <c r="X49" s="76" t="str">
        <f>IF(AL43="","",AL43)</f>
        <v/>
      </c>
      <c r="Y49" s="76" t="s">
        <v>41</v>
      </c>
      <c r="Z49" s="76" t="str">
        <f>IF(AJ43="","",AJ43)</f>
        <v/>
      </c>
      <c r="AA49" s="79" t="str">
        <f t="shared" si="31"/>
        <v/>
      </c>
      <c r="AB49" s="76" t="str">
        <f>IF(AL45="","",AL45)</f>
        <v/>
      </c>
      <c r="AC49" s="76" t="s">
        <v>41</v>
      </c>
      <c r="AD49" s="76" t="str">
        <f>IF(AJ45="","",AJ45)</f>
        <v/>
      </c>
      <c r="AE49" s="79" t="str">
        <f t="shared" si="32"/>
        <v/>
      </c>
      <c r="AF49" s="76" t="str">
        <f>IF(AL47="","",AL47)</f>
        <v/>
      </c>
      <c r="AG49" s="76" t="s">
        <v>41</v>
      </c>
      <c r="AH49" s="76" t="str">
        <f>IF(AJ47="","",AJ47)</f>
        <v/>
      </c>
      <c r="AI49" s="107" t="str">
        <f t="shared" si="33"/>
        <v/>
      </c>
      <c r="AJ49" s="108"/>
      <c r="AK49" s="108"/>
      <c r="AL49" s="109"/>
      <c r="AM49" s="79" t="str">
        <f t="shared" si="34"/>
        <v/>
      </c>
      <c r="AN49" s="85"/>
      <c r="AO49" s="76" t="s">
        <v>42</v>
      </c>
      <c r="AP49" s="77"/>
      <c r="AQ49" s="79" t="str">
        <f t="shared" si="35"/>
        <v/>
      </c>
      <c r="AR49" s="85"/>
      <c r="AS49" s="76" t="s">
        <v>42</v>
      </c>
      <c r="AT49" s="77"/>
      <c r="AU49" s="79" t="str">
        <f t="shared" si="36"/>
        <v/>
      </c>
      <c r="AV49" s="85"/>
      <c r="AW49" s="76" t="s">
        <v>42</v>
      </c>
      <c r="AX49" s="77"/>
      <c r="AY49" s="437"/>
      <c r="AZ49" s="568"/>
      <c r="BA49" s="570"/>
      <c r="BB49" s="572"/>
      <c r="BC49" s="437"/>
      <c r="BD49" s="568"/>
      <c r="BE49" s="570"/>
      <c r="BF49" s="573"/>
      <c r="BG49" s="575"/>
    </row>
    <row r="50" spans="1:59" ht="15" customHeight="1" thickBot="1" x14ac:dyDescent="0.2">
      <c r="A50" s="576">
        <v>21</v>
      </c>
      <c r="B50" s="577" t="str">
        <f>IF(組み分け!B30="","",組み分け!B30)</f>
        <v>七宝SSS</v>
      </c>
      <c r="C50" s="74" t="str">
        <f t="shared" si="38"/>
        <v/>
      </c>
      <c r="D50" s="75" t="str">
        <f>IF(AP32="","",AP32)</f>
        <v/>
      </c>
      <c r="E50" s="75" t="s">
        <v>41</v>
      </c>
      <c r="F50" s="75" t="str">
        <f>IF(AN32="","",AN32)</f>
        <v/>
      </c>
      <c r="G50" s="74" t="str">
        <f t="shared" si="39"/>
        <v/>
      </c>
      <c r="H50" s="75" t="str">
        <f>IF(AP34="","",AP34)</f>
        <v/>
      </c>
      <c r="I50" s="75" t="s">
        <v>41</v>
      </c>
      <c r="J50" s="75" t="str">
        <f>IF(AN34="","",AN34)</f>
        <v/>
      </c>
      <c r="K50" s="74" t="str">
        <f t="shared" si="47"/>
        <v/>
      </c>
      <c r="L50" s="75" t="str">
        <f>IF(AP36="","",AP36)</f>
        <v/>
      </c>
      <c r="M50" s="75" t="s">
        <v>41</v>
      </c>
      <c r="N50" s="75" t="str">
        <f>IF(AN36="","",AN36)</f>
        <v/>
      </c>
      <c r="O50" s="74" t="str">
        <f t="shared" si="43"/>
        <v/>
      </c>
      <c r="P50" s="75" t="str">
        <f>IF(AP38="","",AP38)</f>
        <v/>
      </c>
      <c r="Q50" s="75" t="s">
        <v>41</v>
      </c>
      <c r="R50" s="75" t="str">
        <f>IF(AN38="","",AN38)</f>
        <v/>
      </c>
      <c r="S50" s="74" t="str">
        <f t="shared" si="29"/>
        <v/>
      </c>
      <c r="T50" s="75" t="str">
        <f>IF(AP40="","",AP40)</f>
        <v/>
      </c>
      <c r="U50" s="75" t="s">
        <v>41</v>
      </c>
      <c r="V50" s="75" t="str">
        <f>IF(AN40="","",AN40)</f>
        <v/>
      </c>
      <c r="W50" s="74" t="str">
        <f t="shared" si="30"/>
        <v/>
      </c>
      <c r="X50" s="75" t="str">
        <f>IF(AP42="","",AP42)</f>
        <v/>
      </c>
      <c r="Y50" s="75" t="s">
        <v>41</v>
      </c>
      <c r="Z50" s="75" t="str">
        <f>IF(AN42="","",AN42)</f>
        <v/>
      </c>
      <c r="AA50" s="74" t="str">
        <f t="shared" si="31"/>
        <v/>
      </c>
      <c r="AB50" s="75" t="str">
        <f>IF(AP44="","",AP44)</f>
        <v/>
      </c>
      <c r="AC50" s="75" t="s">
        <v>41</v>
      </c>
      <c r="AD50" s="75" t="str">
        <f>IF(AN44="","",AN44)</f>
        <v/>
      </c>
      <c r="AE50" s="74" t="str">
        <f t="shared" si="32"/>
        <v/>
      </c>
      <c r="AF50" s="75" t="str">
        <f>IF(AP46="","",AP46)</f>
        <v/>
      </c>
      <c r="AG50" s="75" t="s">
        <v>41</v>
      </c>
      <c r="AH50" s="75" t="str">
        <f>IF(AN46="","",AN46)</f>
        <v/>
      </c>
      <c r="AI50" s="74" t="str">
        <f t="shared" si="33"/>
        <v/>
      </c>
      <c r="AJ50" s="81" t="str">
        <f>IF(AP48="","",AP48)</f>
        <v/>
      </c>
      <c r="AK50" s="75" t="s">
        <v>41</v>
      </c>
      <c r="AL50" s="81" t="str">
        <f>IF(AN48="","",AN48)</f>
        <v/>
      </c>
      <c r="AM50" s="106" t="str">
        <f t="shared" si="34"/>
        <v/>
      </c>
      <c r="AN50" s="100"/>
      <c r="AO50" s="100"/>
      <c r="AP50" s="101"/>
      <c r="AQ50" s="74" t="str">
        <f t="shared" si="35"/>
        <v/>
      </c>
      <c r="AR50" s="81"/>
      <c r="AS50" s="75" t="s">
        <v>42</v>
      </c>
      <c r="AT50" s="81"/>
      <c r="AU50" s="74" t="str">
        <f t="shared" si="36"/>
        <v/>
      </c>
      <c r="AV50" s="81"/>
      <c r="AW50" s="75" t="s">
        <v>42</v>
      </c>
      <c r="AX50" s="81"/>
      <c r="AY50" s="485">
        <f>COUNTIF(C50:AT51,"○")</f>
        <v>0</v>
      </c>
      <c r="AZ50" s="567">
        <f>COUNTIF(C50:AT51,"●")</f>
        <v>0</v>
      </c>
      <c r="BA50" s="569">
        <f>COUNTIF(C50:AT51,"△")</f>
        <v>0</v>
      </c>
      <c r="BB50" s="571">
        <f>SUM(3*AY50,0*AZ50,1*BA50)</f>
        <v>0</v>
      </c>
      <c r="BC50" s="485">
        <f>SUM(H50,L50,P50,T50,X50,AB50,AF50,AJ50,AN50,H51,L51,P51,T51,X51,AB51,AF51,AJ51,AN51,AR50,AR51,D50,D51)</f>
        <v>0</v>
      </c>
      <c r="BD50" s="567">
        <f>SUM(J50,N50,R50,V50,Z50,AD50,AH50,AL50,AP50,AP51,AT50,AT51,F50,F51,J51,N51,R51,V51,Z51,AD51,AH51,AL51)</f>
        <v>0</v>
      </c>
      <c r="BE50" s="569">
        <f>BC50-BD50</f>
        <v>0</v>
      </c>
      <c r="BF50" s="573">
        <f t="shared" ref="BF50" si="50">BB50+(BE50/100)+(BC50/100000)</f>
        <v>0</v>
      </c>
      <c r="BG50" s="574">
        <f t="shared" ref="BG50" si="51">_xlfn.RANK.EQ(BF50,BF$32:BF$55,0)</f>
        <v>1</v>
      </c>
    </row>
    <row r="51" spans="1:59" ht="15" customHeight="1" thickBot="1" x14ac:dyDescent="0.2">
      <c r="A51" s="576"/>
      <c r="B51" s="578"/>
      <c r="C51" s="79" t="str">
        <f t="shared" si="38"/>
        <v/>
      </c>
      <c r="D51" s="76" t="str">
        <f>IF(AP33="","",AP33)</f>
        <v/>
      </c>
      <c r="E51" s="76" t="s">
        <v>41</v>
      </c>
      <c r="F51" s="76" t="str">
        <f>IF(AN33="","",AN33)</f>
        <v/>
      </c>
      <c r="G51" s="79" t="str">
        <f t="shared" si="39"/>
        <v/>
      </c>
      <c r="H51" s="76" t="str">
        <f>IF(AP35="","",AP35)</f>
        <v/>
      </c>
      <c r="I51" s="76" t="s">
        <v>41</v>
      </c>
      <c r="J51" s="76" t="str">
        <f>IF(AN35="","",AN35)</f>
        <v/>
      </c>
      <c r="K51" s="79" t="str">
        <f t="shared" si="47"/>
        <v/>
      </c>
      <c r="L51" s="76" t="str">
        <f>IF(AP37="","",AP37)</f>
        <v/>
      </c>
      <c r="M51" s="76" t="s">
        <v>41</v>
      </c>
      <c r="N51" s="76" t="str">
        <f>IF(AN37="","",AN37)</f>
        <v/>
      </c>
      <c r="O51" s="79" t="str">
        <f t="shared" si="43"/>
        <v/>
      </c>
      <c r="P51" s="76" t="str">
        <f>IF(AP39="","",AP39)</f>
        <v/>
      </c>
      <c r="Q51" s="76" t="s">
        <v>41</v>
      </c>
      <c r="R51" s="76" t="str">
        <f>IF(AN39="","",AN39)</f>
        <v/>
      </c>
      <c r="S51" s="79" t="str">
        <f t="shared" si="29"/>
        <v/>
      </c>
      <c r="T51" s="76" t="str">
        <f>IF(AP41="","",AP41)</f>
        <v/>
      </c>
      <c r="U51" s="76" t="s">
        <v>41</v>
      </c>
      <c r="V51" s="76" t="str">
        <f>IF(AN41="","",AN41)</f>
        <v/>
      </c>
      <c r="W51" s="79" t="str">
        <f t="shared" si="30"/>
        <v/>
      </c>
      <c r="X51" s="76" t="str">
        <f>IF(AP43="","",AP43)</f>
        <v/>
      </c>
      <c r="Y51" s="76" t="s">
        <v>41</v>
      </c>
      <c r="Z51" s="76" t="str">
        <f>IF(AN43="","",AN43)</f>
        <v/>
      </c>
      <c r="AA51" s="79" t="str">
        <f t="shared" si="31"/>
        <v/>
      </c>
      <c r="AB51" s="76" t="str">
        <f>IF(AP45="","",AP45)</f>
        <v/>
      </c>
      <c r="AC51" s="76" t="s">
        <v>41</v>
      </c>
      <c r="AD51" s="76" t="str">
        <f>IF(AN45="","",AN45)</f>
        <v/>
      </c>
      <c r="AE51" s="79" t="str">
        <f t="shared" si="32"/>
        <v/>
      </c>
      <c r="AF51" s="76" t="str">
        <f>IF(AP47="","",AP47)</f>
        <v/>
      </c>
      <c r="AG51" s="76" t="s">
        <v>41</v>
      </c>
      <c r="AH51" s="76" t="str">
        <f>IF(AN47="","",AN47)</f>
        <v/>
      </c>
      <c r="AI51" s="79" t="str">
        <f t="shared" si="33"/>
        <v/>
      </c>
      <c r="AJ51" s="85" t="str">
        <f>IF(AP49="","",AP49)</f>
        <v/>
      </c>
      <c r="AK51" s="76" t="s">
        <v>41</v>
      </c>
      <c r="AL51" s="77" t="str">
        <f>IF(AN49="","",AN49)</f>
        <v/>
      </c>
      <c r="AM51" s="107" t="str">
        <f t="shared" si="34"/>
        <v/>
      </c>
      <c r="AN51" s="108"/>
      <c r="AO51" s="108"/>
      <c r="AP51" s="109"/>
      <c r="AQ51" s="79" t="str">
        <f t="shared" si="35"/>
        <v/>
      </c>
      <c r="AR51" s="85"/>
      <c r="AS51" s="76" t="s">
        <v>42</v>
      </c>
      <c r="AT51" s="77"/>
      <c r="AU51" s="79" t="str">
        <f t="shared" si="36"/>
        <v/>
      </c>
      <c r="AV51" s="85"/>
      <c r="AW51" s="76" t="s">
        <v>42</v>
      </c>
      <c r="AX51" s="77"/>
      <c r="AY51" s="437"/>
      <c r="AZ51" s="568"/>
      <c r="BA51" s="570"/>
      <c r="BB51" s="572"/>
      <c r="BC51" s="437"/>
      <c r="BD51" s="568"/>
      <c r="BE51" s="570"/>
      <c r="BF51" s="573"/>
      <c r="BG51" s="575"/>
    </row>
    <row r="52" spans="1:59" ht="15" customHeight="1" thickBot="1" x14ac:dyDescent="0.2">
      <c r="A52" s="576">
        <v>22</v>
      </c>
      <c r="B52" s="577" t="str">
        <f>IF(組み分け!B31="","",組み分け!B31)</f>
        <v>扶桑FC</v>
      </c>
      <c r="C52" s="74" t="str">
        <f t="shared" si="38"/>
        <v/>
      </c>
      <c r="D52" s="75" t="str">
        <f>IF(AT32="","",AT32)</f>
        <v/>
      </c>
      <c r="E52" s="75" t="s">
        <v>41</v>
      </c>
      <c r="F52" s="75" t="str">
        <f>IF(AR32="","",AR32)</f>
        <v/>
      </c>
      <c r="G52" s="74" t="str">
        <f t="shared" si="39"/>
        <v/>
      </c>
      <c r="H52" s="75" t="str">
        <f>IF(AT34="","",AT34)</f>
        <v/>
      </c>
      <c r="I52" s="75" t="s">
        <v>41</v>
      </c>
      <c r="J52" s="75" t="str">
        <f>IF(AR34="","",AR34)</f>
        <v/>
      </c>
      <c r="K52" s="74" t="str">
        <f t="shared" si="47"/>
        <v/>
      </c>
      <c r="L52" s="75" t="str">
        <f>IF(AT36="","",AT36)</f>
        <v/>
      </c>
      <c r="M52" s="75" t="s">
        <v>41</v>
      </c>
      <c r="N52" s="75" t="str">
        <f>IF(AR36="","",AR36)</f>
        <v/>
      </c>
      <c r="O52" s="74" t="str">
        <f t="shared" si="43"/>
        <v/>
      </c>
      <c r="P52" s="75" t="str">
        <f>IF(AT38="","",AT38)</f>
        <v/>
      </c>
      <c r="Q52" s="75" t="s">
        <v>41</v>
      </c>
      <c r="R52" s="75" t="str">
        <f>IF(AR38="","",AR38)</f>
        <v/>
      </c>
      <c r="S52" s="74" t="str">
        <f t="shared" si="29"/>
        <v/>
      </c>
      <c r="T52" s="75" t="str">
        <f>IF(AT40="","",AT40)</f>
        <v/>
      </c>
      <c r="U52" s="75" t="s">
        <v>41</v>
      </c>
      <c r="V52" s="75" t="str">
        <f>IF(AR40="","",AR40)</f>
        <v/>
      </c>
      <c r="W52" s="74" t="str">
        <f t="shared" si="30"/>
        <v/>
      </c>
      <c r="X52" s="75" t="str">
        <f>IF(AT42="","",AT42)</f>
        <v/>
      </c>
      <c r="Y52" s="75" t="s">
        <v>41</v>
      </c>
      <c r="Z52" s="75" t="str">
        <f>IF(AR42="","",AR42)</f>
        <v/>
      </c>
      <c r="AA52" s="74" t="str">
        <f t="shared" si="31"/>
        <v/>
      </c>
      <c r="AB52" s="75" t="str">
        <f>IF(AT44="","",AT44)</f>
        <v/>
      </c>
      <c r="AC52" s="75" t="s">
        <v>41</v>
      </c>
      <c r="AD52" s="75" t="str">
        <f>IF(AR44="","",AR44)</f>
        <v/>
      </c>
      <c r="AE52" s="74" t="str">
        <f t="shared" si="32"/>
        <v/>
      </c>
      <c r="AF52" s="75" t="str">
        <f>IF(AT46="","",AT46)</f>
        <v/>
      </c>
      <c r="AG52" s="75" t="s">
        <v>41</v>
      </c>
      <c r="AH52" s="75" t="str">
        <f>IF(AR46="","",AR46)</f>
        <v/>
      </c>
      <c r="AI52" s="74" t="str">
        <f t="shared" si="33"/>
        <v/>
      </c>
      <c r="AJ52" s="81" t="str">
        <f>IF(AT48="","",AT48)</f>
        <v/>
      </c>
      <c r="AK52" s="75" t="s">
        <v>41</v>
      </c>
      <c r="AL52" s="81" t="str">
        <f>IF(AR48="","",AR48)</f>
        <v/>
      </c>
      <c r="AM52" s="74" t="str">
        <f t="shared" si="34"/>
        <v/>
      </c>
      <c r="AN52" s="81" t="str">
        <f>IF(AT50="","",AT50)</f>
        <v/>
      </c>
      <c r="AO52" s="75" t="s">
        <v>41</v>
      </c>
      <c r="AP52" s="81" t="str">
        <f>IF(AR50="","",AR50)</f>
        <v/>
      </c>
      <c r="AQ52" s="106" t="str">
        <f t="shared" si="35"/>
        <v/>
      </c>
      <c r="AR52" s="100"/>
      <c r="AS52" s="100"/>
      <c r="AT52" s="101"/>
      <c r="AU52" s="138" t="str">
        <f t="shared" si="36"/>
        <v/>
      </c>
      <c r="AV52" s="139"/>
      <c r="AW52" s="75" t="s">
        <v>42</v>
      </c>
      <c r="AX52" s="140"/>
      <c r="AY52" s="485">
        <f>COUNTIF(C52:AT53,"○")</f>
        <v>0</v>
      </c>
      <c r="AZ52" s="567">
        <f>COUNTIF(C52:AT53,"●")</f>
        <v>0</v>
      </c>
      <c r="BA52" s="569">
        <f>COUNTIF(C52:AT53,"△")</f>
        <v>0</v>
      </c>
      <c r="BB52" s="571">
        <f>SUM(3*AY52,0*AZ52,1*BA52)</f>
        <v>0</v>
      </c>
      <c r="BC52" s="485">
        <f>SUM(H52,L52,P52,T52,X52,AB52,AF52,AJ52,AN52,H53,L53,P53,T53,X53,AB53,AF53,AJ53,AN53,AR52,AR53,D52,D53)</f>
        <v>0</v>
      </c>
      <c r="BD52" s="567">
        <f>SUM(J52,N52,R52,V52,Z52,AD52,AH52,AL52,AP52,AP53,AT52,AT53,F52,F53,J53,N53,R53,V53,Z53,AD53,AH53,AL53)</f>
        <v>0</v>
      </c>
      <c r="BE52" s="569">
        <f>BC52-BD52</f>
        <v>0</v>
      </c>
      <c r="BF52" s="573">
        <f t="shared" ref="BF52" si="52">BB52+(BE52/100)+(BC52/100000)</f>
        <v>0</v>
      </c>
      <c r="BG52" s="574">
        <f t="shared" ref="BG52" si="53">_xlfn.RANK.EQ(BF52,BF$32:BF$55,0)</f>
        <v>1</v>
      </c>
    </row>
    <row r="53" spans="1:59" ht="15" customHeight="1" thickBot="1" x14ac:dyDescent="0.2">
      <c r="A53" s="576"/>
      <c r="B53" s="578"/>
      <c r="C53" s="79" t="str">
        <f t="shared" si="38"/>
        <v/>
      </c>
      <c r="D53" s="76" t="str">
        <f>IF(AT33="","",AT33)</f>
        <v/>
      </c>
      <c r="E53" s="76" t="s">
        <v>41</v>
      </c>
      <c r="F53" s="76" t="str">
        <f>IF(AR33="","",AR33)</f>
        <v/>
      </c>
      <c r="G53" s="79" t="str">
        <f t="shared" si="39"/>
        <v/>
      </c>
      <c r="H53" s="76" t="str">
        <f>IF(AT35="","",AT35)</f>
        <v/>
      </c>
      <c r="I53" s="76" t="s">
        <v>41</v>
      </c>
      <c r="J53" s="76" t="str">
        <f>IF(AR35="","",AR35)</f>
        <v/>
      </c>
      <c r="K53" s="79" t="str">
        <f t="shared" si="47"/>
        <v/>
      </c>
      <c r="L53" s="76" t="str">
        <f>IF(AT37="","",AT37)</f>
        <v/>
      </c>
      <c r="M53" s="76" t="s">
        <v>41</v>
      </c>
      <c r="N53" s="76" t="str">
        <f>IF(AR37="","",AR37)</f>
        <v/>
      </c>
      <c r="O53" s="79" t="str">
        <f t="shared" si="43"/>
        <v/>
      </c>
      <c r="P53" s="76" t="str">
        <f>IF(AT39="","",AT39)</f>
        <v/>
      </c>
      <c r="Q53" s="76" t="s">
        <v>41</v>
      </c>
      <c r="R53" s="76" t="str">
        <f>IF(AR39="","",AR39)</f>
        <v/>
      </c>
      <c r="S53" s="79" t="str">
        <f t="shared" si="29"/>
        <v/>
      </c>
      <c r="T53" s="76" t="str">
        <f>IF(AT41="","",AT41)</f>
        <v/>
      </c>
      <c r="U53" s="76" t="s">
        <v>41</v>
      </c>
      <c r="V53" s="76" t="str">
        <f>IF(AR41="","",AR41)</f>
        <v/>
      </c>
      <c r="W53" s="79" t="str">
        <f t="shared" si="30"/>
        <v/>
      </c>
      <c r="X53" s="76" t="str">
        <f>IF(AT43="","",AT43)</f>
        <v/>
      </c>
      <c r="Y53" s="76" t="s">
        <v>41</v>
      </c>
      <c r="Z53" s="76" t="str">
        <f>IF(AR43="","",AR43)</f>
        <v/>
      </c>
      <c r="AA53" s="79" t="str">
        <f t="shared" si="31"/>
        <v/>
      </c>
      <c r="AB53" s="76" t="str">
        <f>IF(AT45="","",AT45)</f>
        <v/>
      </c>
      <c r="AC53" s="76" t="s">
        <v>41</v>
      </c>
      <c r="AD53" s="76" t="str">
        <f>IF(AR45="","",AR45)</f>
        <v/>
      </c>
      <c r="AE53" s="79" t="str">
        <f t="shared" si="32"/>
        <v/>
      </c>
      <c r="AF53" s="76" t="str">
        <f>IF(AT47="","",AT47)</f>
        <v/>
      </c>
      <c r="AG53" s="76" t="s">
        <v>41</v>
      </c>
      <c r="AH53" s="76" t="str">
        <f>IF(AR47="","",AR47)</f>
        <v/>
      </c>
      <c r="AI53" s="79" t="str">
        <f t="shared" si="33"/>
        <v/>
      </c>
      <c r="AJ53" s="85" t="str">
        <f>IF(AT49="","",AT49)</f>
        <v/>
      </c>
      <c r="AK53" s="76" t="s">
        <v>41</v>
      </c>
      <c r="AL53" s="77" t="str">
        <f>IF(AR49="","",AR49)</f>
        <v/>
      </c>
      <c r="AM53" s="79" t="str">
        <f t="shared" si="34"/>
        <v/>
      </c>
      <c r="AN53" s="85" t="str">
        <f>IF(AT51="","",AT51)</f>
        <v/>
      </c>
      <c r="AO53" s="76" t="s">
        <v>41</v>
      </c>
      <c r="AP53" s="77" t="str">
        <f>IF(AR51="","",AR51)</f>
        <v/>
      </c>
      <c r="AQ53" s="107" t="str">
        <f t="shared" si="35"/>
        <v/>
      </c>
      <c r="AR53" s="108"/>
      <c r="AS53" s="108"/>
      <c r="AT53" s="109"/>
      <c r="AU53" s="141" t="str">
        <f t="shared" si="36"/>
        <v/>
      </c>
      <c r="AV53" s="142"/>
      <c r="AW53" s="76" t="s">
        <v>42</v>
      </c>
      <c r="AX53" s="143"/>
      <c r="AY53" s="437"/>
      <c r="AZ53" s="568"/>
      <c r="BA53" s="570"/>
      <c r="BB53" s="572"/>
      <c r="BC53" s="437"/>
      <c r="BD53" s="568"/>
      <c r="BE53" s="570"/>
      <c r="BF53" s="573"/>
      <c r="BG53" s="575"/>
    </row>
    <row r="54" spans="1:59" ht="15" customHeight="1" thickBot="1" x14ac:dyDescent="0.2">
      <c r="A54" s="576">
        <v>23</v>
      </c>
      <c r="B54" s="577" t="str">
        <f>IF(組み分け!B32="","",組み分け!B32)</f>
        <v>丹陽FC/rabona一宮</v>
      </c>
      <c r="C54" s="74" t="str">
        <f t="shared" ref="C54:C55" si="54">IF(OR(D54="",F54=""),"",IF(D54=F54,"△",IF(D54&gt;F54,"○",IF(D54&lt;F54,"●",""))))</f>
        <v/>
      </c>
      <c r="D54" s="75" t="str">
        <f>IF(AX32="","",AX32)</f>
        <v/>
      </c>
      <c r="E54" s="75" t="s">
        <v>41</v>
      </c>
      <c r="F54" s="75" t="str">
        <f>IF(AV32="","",AV32)</f>
        <v/>
      </c>
      <c r="G54" s="74" t="str">
        <f t="shared" ref="G54:G55" si="55">IF(OR(H54="",J54=""),"",IF(H54=J54,"△",IF(H54&gt;J54,"○",IF(H54&lt;J54,"●",""))))</f>
        <v/>
      </c>
      <c r="H54" s="75" t="str">
        <f>IF(AX34="","",AX34)</f>
        <v/>
      </c>
      <c r="I54" s="75" t="s">
        <v>41</v>
      </c>
      <c r="J54" s="75" t="str">
        <f>IF(AV34="","",AV34)</f>
        <v/>
      </c>
      <c r="K54" s="74" t="str">
        <f t="shared" ref="K54:K55" si="56">IF(OR(L54="",N54=""),"",IF(L54=N54,"△",IF(L54&gt;N54,"○",IF(L54&lt;N54,"●",""))))</f>
        <v/>
      </c>
      <c r="L54" s="75" t="str">
        <f>IF(AX36="","",AX36)</f>
        <v/>
      </c>
      <c r="M54" s="75" t="s">
        <v>41</v>
      </c>
      <c r="N54" s="75" t="str">
        <f>IF(AV36="","",AV36)</f>
        <v/>
      </c>
      <c r="O54" s="74" t="str">
        <f t="shared" si="43"/>
        <v/>
      </c>
      <c r="P54" s="75" t="str">
        <f>IF(AX38="","",AX38)</f>
        <v/>
      </c>
      <c r="Q54" s="75" t="s">
        <v>41</v>
      </c>
      <c r="R54" s="75" t="str">
        <f>IF(AV38="","",AV38)</f>
        <v/>
      </c>
      <c r="S54" s="74" t="str">
        <f t="shared" si="29"/>
        <v/>
      </c>
      <c r="T54" s="75" t="str">
        <f>IF(AX40="","",AX40)</f>
        <v/>
      </c>
      <c r="U54" s="75" t="s">
        <v>41</v>
      </c>
      <c r="V54" s="75" t="str">
        <f>IF(AV40="","",AV40)</f>
        <v/>
      </c>
      <c r="W54" s="74" t="str">
        <f t="shared" si="30"/>
        <v/>
      </c>
      <c r="X54" s="75" t="str">
        <f>IF(AX42="","",AX42)</f>
        <v/>
      </c>
      <c r="Y54" s="75" t="s">
        <v>41</v>
      </c>
      <c r="Z54" s="75" t="str">
        <f>IF(AV42="","",AV42)</f>
        <v/>
      </c>
      <c r="AA54" s="74" t="str">
        <f t="shared" si="31"/>
        <v/>
      </c>
      <c r="AB54" s="75" t="str">
        <f>IF(AX44="","",AX44)</f>
        <v/>
      </c>
      <c r="AC54" s="75" t="s">
        <v>41</v>
      </c>
      <c r="AD54" s="75" t="str">
        <f>IF(AV44="","",AV44)</f>
        <v/>
      </c>
      <c r="AE54" s="74" t="str">
        <f t="shared" si="32"/>
        <v/>
      </c>
      <c r="AF54" s="75" t="str">
        <f>IF(AX46="","",AX46)</f>
        <v/>
      </c>
      <c r="AG54" s="75" t="s">
        <v>41</v>
      </c>
      <c r="AH54" s="75" t="str">
        <f>IF(AV46="","",AV46)</f>
        <v/>
      </c>
      <c r="AI54" s="74" t="str">
        <f t="shared" si="33"/>
        <v/>
      </c>
      <c r="AJ54" s="75" t="str">
        <f>IF(AX48="","",AX48)</f>
        <v/>
      </c>
      <c r="AK54" s="75" t="s">
        <v>41</v>
      </c>
      <c r="AL54" s="75" t="str">
        <f>IF(AV48="","",AV48)</f>
        <v/>
      </c>
      <c r="AM54" s="74" t="str">
        <f t="shared" si="34"/>
        <v/>
      </c>
      <c r="AN54" s="81" t="str">
        <f>IF(AX50="","",AX50)</f>
        <v/>
      </c>
      <c r="AO54" s="75" t="s">
        <v>41</v>
      </c>
      <c r="AP54" s="81" t="str">
        <f>IF(AV50="","",AV50)</f>
        <v/>
      </c>
      <c r="AQ54" s="74" t="str">
        <f t="shared" si="35"/>
        <v/>
      </c>
      <c r="AR54" s="81" t="str">
        <f>IF(AX52="","",AX52)</f>
        <v/>
      </c>
      <c r="AS54" s="75" t="s">
        <v>41</v>
      </c>
      <c r="AT54" s="81" t="str">
        <f>IF(AV52="","",AV52)</f>
        <v/>
      </c>
      <c r="AU54" s="106" t="str">
        <f t="shared" ref="AU54:AU55" si="57">IF(OR(AV54="",AX54=""),"",IF(AV54=AX54,"△",IF(AV54&gt;AX54,"○",IF(AV54&lt;AX54,"●",""))))</f>
        <v/>
      </c>
      <c r="AV54" s="100"/>
      <c r="AW54" s="100"/>
      <c r="AX54" s="101"/>
      <c r="AY54" s="485">
        <f>COUNTIF(C54:AT55,"○")</f>
        <v>0</v>
      </c>
      <c r="AZ54" s="567">
        <f>COUNTIF(C54:AT55,"●")</f>
        <v>0</v>
      </c>
      <c r="BA54" s="569">
        <f>COUNTIF(C54:AT55,"△")</f>
        <v>0</v>
      </c>
      <c r="BB54" s="571">
        <f>SUM(3*AY54,0*AZ54,1*BA54)</f>
        <v>0</v>
      </c>
      <c r="BC54" s="485">
        <f>SUM(H54,L54,P54,T54,X54,AB54,AF54,AJ54,AN54,H55,L55,P55,T55,X55,AB55,AF55,AJ55,AN55,AR54,AR55,D54,D55)</f>
        <v>0</v>
      </c>
      <c r="BD54" s="567">
        <f>SUM(J54,N54,R54,V54,Z54,AD54,AH54,AL54,AP54,AP55,AT54,AT55,F54,F55,J55,N55,R55,V55,Z55,AD55,AH55,AL55)</f>
        <v>0</v>
      </c>
      <c r="BE54" s="569">
        <f>BC54-BD54</f>
        <v>0</v>
      </c>
      <c r="BF54" s="573">
        <f t="shared" ref="BF54" si="58">BB54+(BE54/100)+(BC54/100000)</f>
        <v>0</v>
      </c>
      <c r="BG54" s="574">
        <f t="shared" ref="BG54" si="59">_xlfn.RANK.EQ(BF54,BF$32:BF$55,0)</f>
        <v>1</v>
      </c>
    </row>
    <row r="55" spans="1:59" ht="15" customHeight="1" thickBot="1" x14ac:dyDescent="0.2">
      <c r="A55" s="576"/>
      <c r="B55" s="578"/>
      <c r="C55" s="79" t="str">
        <f t="shared" si="54"/>
        <v/>
      </c>
      <c r="D55" s="76" t="str">
        <f>IF(AX33="","",AX33)</f>
        <v/>
      </c>
      <c r="E55" s="76" t="s">
        <v>41</v>
      </c>
      <c r="F55" s="76" t="str">
        <f>IF(AV33="","",AV33)</f>
        <v/>
      </c>
      <c r="G55" s="79" t="str">
        <f t="shared" si="55"/>
        <v/>
      </c>
      <c r="H55" s="76" t="str">
        <f>IF(AX35="","",AX35)</f>
        <v/>
      </c>
      <c r="I55" s="76" t="s">
        <v>41</v>
      </c>
      <c r="J55" s="76" t="str">
        <f>IF(AV35="","",AV35)</f>
        <v/>
      </c>
      <c r="K55" s="79" t="str">
        <f t="shared" si="56"/>
        <v/>
      </c>
      <c r="L55" s="76" t="str">
        <f>IF(AX37="","",AX37)</f>
        <v/>
      </c>
      <c r="M55" s="76" t="s">
        <v>41</v>
      </c>
      <c r="N55" s="76" t="str">
        <f>IF(AV37="","",AV37)</f>
        <v/>
      </c>
      <c r="O55" s="79" t="str">
        <f t="shared" si="43"/>
        <v/>
      </c>
      <c r="P55" s="76" t="str">
        <f>IF(AX39="","",AX39)</f>
        <v/>
      </c>
      <c r="Q55" s="76" t="s">
        <v>41</v>
      </c>
      <c r="R55" s="76" t="str">
        <f>IF(AV39="","",AV39)</f>
        <v/>
      </c>
      <c r="S55" s="79" t="str">
        <f t="shared" si="29"/>
        <v/>
      </c>
      <c r="T55" s="76" t="str">
        <f>IF(AX41="","",AX41)</f>
        <v/>
      </c>
      <c r="U55" s="76" t="s">
        <v>41</v>
      </c>
      <c r="V55" s="76" t="str">
        <f>IF(AV41="","",AV41)</f>
        <v/>
      </c>
      <c r="W55" s="79" t="str">
        <f t="shared" si="30"/>
        <v/>
      </c>
      <c r="X55" s="76" t="str">
        <f>IF(AX43="","",AX43)</f>
        <v/>
      </c>
      <c r="Y55" s="76" t="s">
        <v>41</v>
      </c>
      <c r="Z55" s="76" t="str">
        <f>IF(AV43="","",AV43)</f>
        <v/>
      </c>
      <c r="AA55" s="79" t="str">
        <f t="shared" si="31"/>
        <v/>
      </c>
      <c r="AB55" s="76" t="str">
        <f>IF(AX45="","",AX45)</f>
        <v/>
      </c>
      <c r="AC55" s="76" t="s">
        <v>41</v>
      </c>
      <c r="AD55" s="76" t="str">
        <f>IF(AV45="","",AV45)</f>
        <v/>
      </c>
      <c r="AE55" s="79" t="str">
        <f t="shared" si="32"/>
        <v/>
      </c>
      <c r="AF55" s="76" t="str">
        <f>IF(AX47="","",AX47)</f>
        <v/>
      </c>
      <c r="AG55" s="76" t="s">
        <v>41</v>
      </c>
      <c r="AH55" s="76" t="str">
        <f>IF(AV47="","",AV47)</f>
        <v/>
      </c>
      <c r="AI55" s="79" t="str">
        <f t="shared" si="33"/>
        <v/>
      </c>
      <c r="AJ55" s="76" t="str">
        <f>IF(AX49="","",AX49)</f>
        <v/>
      </c>
      <c r="AK55" s="76" t="s">
        <v>41</v>
      </c>
      <c r="AL55" s="76" t="str">
        <f>IF(AV49="","",AV49)</f>
        <v/>
      </c>
      <c r="AM55" s="79" t="str">
        <f t="shared" si="34"/>
        <v/>
      </c>
      <c r="AN55" s="85" t="str">
        <f>IF(AX51="","",AX51)</f>
        <v/>
      </c>
      <c r="AO55" s="76" t="s">
        <v>41</v>
      </c>
      <c r="AP55" s="77" t="str">
        <f>IF(AV51="","",AV51)</f>
        <v/>
      </c>
      <c r="AQ55" s="79" t="str">
        <f t="shared" si="35"/>
        <v/>
      </c>
      <c r="AR55" s="85" t="str">
        <f>IF(AX53="","",AX53)</f>
        <v/>
      </c>
      <c r="AS55" s="76" t="s">
        <v>41</v>
      </c>
      <c r="AT55" s="77" t="str">
        <f>IF(AV53="","",AV53)</f>
        <v/>
      </c>
      <c r="AU55" s="107" t="str">
        <f t="shared" si="57"/>
        <v/>
      </c>
      <c r="AV55" s="108"/>
      <c r="AW55" s="108"/>
      <c r="AX55" s="109"/>
      <c r="AY55" s="437"/>
      <c r="AZ55" s="568"/>
      <c r="BA55" s="570"/>
      <c r="BB55" s="572"/>
      <c r="BC55" s="437"/>
      <c r="BD55" s="568"/>
      <c r="BE55" s="570"/>
      <c r="BF55" s="573"/>
      <c r="BG55" s="575"/>
    </row>
    <row r="56" spans="1:59" x14ac:dyDescent="0.15">
      <c r="A56" s="28"/>
      <c r="B56" s="29"/>
      <c r="AY56" s="28"/>
      <c r="AZ56" s="28"/>
      <c r="BA56" s="28"/>
      <c r="BB56" s="28"/>
      <c r="BC56" s="28"/>
      <c r="BD56" s="28"/>
      <c r="BE56" s="28"/>
      <c r="BF56" s="28"/>
      <c r="BG56" s="28"/>
    </row>
    <row r="57" spans="1:59" ht="14.25" thickBot="1" x14ac:dyDescent="0.2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</row>
    <row r="58" spans="1:59" ht="13.5" customHeight="1" x14ac:dyDescent="0.15">
      <c r="A58" s="493" t="s">
        <v>40</v>
      </c>
      <c r="B58" s="494"/>
      <c r="C58" s="25"/>
      <c r="D58" s="455">
        <f>IF(A60="","",A60)</f>
        <v>24</v>
      </c>
      <c r="E58" s="455"/>
      <c r="F58" s="26"/>
      <c r="G58" s="18"/>
      <c r="H58" s="455">
        <f>IF(A62="","",A62)</f>
        <v>25</v>
      </c>
      <c r="I58" s="455"/>
      <c r="J58" s="26"/>
      <c r="K58" s="18"/>
      <c r="L58" s="455">
        <f>IF(A64="","",A64)</f>
        <v>26</v>
      </c>
      <c r="M58" s="455"/>
      <c r="N58" s="26"/>
      <c r="O58" s="18"/>
      <c r="P58" s="455">
        <f>IF(A66="","",A66)</f>
        <v>27</v>
      </c>
      <c r="Q58" s="455"/>
      <c r="R58" s="26"/>
      <c r="S58" s="18"/>
      <c r="T58" s="455">
        <f>IF(A68="","",A68)</f>
        <v>28</v>
      </c>
      <c r="U58" s="455"/>
      <c r="V58" s="26"/>
      <c r="W58" s="18"/>
      <c r="X58" s="455">
        <f>IF(A70="","",A70)</f>
        <v>29</v>
      </c>
      <c r="Y58" s="455"/>
      <c r="Z58" s="26"/>
      <c r="AA58" s="18"/>
      <c r="AB58" s="455">
        <f>IF(A72="","",A72)</f>
        <v>30</v>
      </c>
      <c r="AC58" s="455"/>
      <c r="AD58" s="26"/>
      <c r="AE58" s="18"/>
      <c r="AF58" s="455">
        <f>IF(A74="","",A74)</f>
        <v>31</v>
      </c>
      <c r="AG58" s="455"/>
      <c r="AH58" s="26"/>
      <c r="AI58" s="18"/>
      <c r="AJ58" s="455">
        <f>IF(A76="","",A76)</f>
        <v>32</v>
      </c>
      <c r="AK58" s="455"/>
      <c r="AL58" s="26"/>
      <c r="AM58" s="18"/>
      <c r="AN58" s="455">
        <f>IF(A78="","",A78)</f>
        <v>33</v>
      </c>
      <c r="AO58" s="455"/>
      <c r="AP58" s="26"/>
      <c r="AQ58" s="18"/>
      <c r="AR58" s="455">
        <f>IF(A80="","",A80)</f>
        <v>34</v>
      </c>
      <c r="AS58" s="455"/>
      <c r="AT58" s="26"/>
      <c r="AU58" s="124"/>
      <c r="AV58" s="540" t="str">
        <f>IF(E80="","",E80)</f>
        <v>-</v>
      </c>
      <c r="AW58" s="540"/>
      <c r="AX58" s="125"/>
      <c r="AY58" s="485" t="s">
        <v>4</v>
      </c>
      <c r="AZ58" s="567" t="s">
        <v>5</v>
      </c>
      <c r="BA58" s="569" t="s">
        <v>6</v>
      </c>
      <c r="BB58" s="589" t="s">
        <v>7</v>
      </c>
      <c r="BC58" s="591" t="s">
        <v>8</v>
      </c>
      <c r="BD58" s="581" t="s">
        <v>9</v>
      </c>
      <c r="BE58" s="583" t="s">
        <v>10</v>
      </c>
      <c r="BF58" s="587" t="s">
        <v>65</v>
      </c>
      <c r="BG58" s="589" t="s">
        <v>11</v>
      </c>
    </row>
    <row r="59" spans="1:59" ht="14.25" thickBot="1" x14ac:dyDescent="0.2">
      <c r="A59" s="495"/>
      <c r="B59" s="496"/>
      <c r="C59" s="497" t="str">
        <f>IF(B60="","",B60)</f>
        <v>弥富JSS</v>
      </c>
      <c r="D59" s="447"/>
      <c r="E59" s="447"/>
      <c r="F59" s="447"/>
      <c r="G59" s="446" t="str">
        <f>IF(B62="","",B62)</f>
        <v>FC golazo gol　一宮 A</v>
      </c>
      <c r="H59" s="447"/>
      <c r="I59" s="447"/>
      <c r="J59" s="447"/>
      <c r="K59" s="446" t="str">
        <f>IF(B64="","",B64)</f>
        <v>FC KONAN</v>
      </c>
      <c r="L59" s="447"/>
      <c r="M59" s="447"/>
      <c r="N59" s="447"/>
      <c r="O59" s="446" t="str">
        <f>IF(B66="","",B66)</f>
        <v>エルニーニョ美和</v>
      </c>
      <c r="P59" s="447"/>
      <c r="Q59" s="447"/>
      <c r="R59" s="447"/>
      <c r="S59" s="446" t="str">
        <f>IF(B68="","",B68)</f>
        <v>NPFC</v>
      </c>
      <c r="T59" s="447"/>
      <c r="U59" s="447"/>
      <c r="V59" s="447"/>
      <c r="W59" s="446" t="str">
        <f>IF(B70="","",B70)</f>
        <v>FC　DIVINE　B</v>
      </c>
      <c r="X59" s="447"/>
      <c r="Y59" s="447"/>
      <c r="Z59" s="447"/>
      <c r="AA59" s="446" t="str">
        <f>IF(B72="","",B72)</f>
        <v>Positivo　FC</v>
      </c>
      <c r="AB59" s="447"/>
      <c r="AC59" s="447"/>
      <c r="AD59" s="447"/>
      <c r="AE59" s="446" t="str">
        <f>IF(B74="","",B74)</f>
        <v>下津SSS</v>
      </c>
      <c r="AF59" s="447"/>
      <c r="AG59" s="447"/>
      <c r="AH59" s="447"/>
      <c r="AI59" s="446" t="str">
        <f>IF(B76="","",B76)</f>
        <v>愛知FC一宮　B</v>
      </c>
      <c r="AJ59" s="447"/>
      <c r="AK59" s="447"/>
      <c r="AL59" s="447"/>
      <c r="AM59" s="446" t="str">
        <f>IF(B78="","",B78)</f>
        <v>ドルフィンFC</v>
      </c>
      <c r="AN59" s="447"/>
      <c r="AO59" s="447"/>
      <c r="AP59" s="447"/>
      <c r="AQ59" s="446" t="str">
        <f>IF(B80="","",B80)</f>
        <v>Partigiano　FC</v>
      </c>
      <c r="AR59" s="447"/>
      <c r="AS59" s="447"/>
      <c r="AT59" s="447"/>
      <c r="AU59" s="558" t="str">
        <f>IF(F80="","",F80)</f>
        <v/>
      </c>
      <c r="AV59" s="541"/>
      <c r="AW59" s="541"/>
      <c r="AX59" s="541"/>
      <c r="AY59" s="433"/>
      <c r="AZ59" s="585"/>
      <c r="BA59" s="586"/>
      <c r="BB59" s="590"/>
      <c r="BC59" s="592"/>
      <c r="BD59" s="582"/>
      <c r="BE59" s="584"/>
      <c r="BF59" s="588"/>
      <c r="BG59" s="590"/>
    </row>
    <row r="60" spans="1:59" ht="14.25" thickBot="1" x14ac:dyDescent="0.2">
      <c r="A60" s="576">
        <v>24</v>
      </c>
      <c r="B60" s="577" t="str">
        <f>IF(組み分け!J21="","",組み分け!J21)</f>
        <v>弥富JSS</v>
      </c>
      <c r="C60" s="99"/>
      <c r="D60" s="100"/>
      <c r="E60" s="100"/>
      <c r="F60" s="101"/>
      <c r="G60" s="74" t="str">
        <f>IF(OR(H60="",J60=""),"",IF(H60=J60,"△",IF(H60&gt;J60,"○",IF(H60&lt;J60,"●",""))))</f>
        <v/>
      </c>
      <c r="H60" s="81"/>
      <c r="I60" s="75" t="s">
        <v>42</v>
      </c>
      <c r="J60" s="81"/>
      <c r="K60" s="74" t="str">
        <f>IF(OR(L60="",N60=""),"",IF(L60=N60,"△",IF(L60&gt;N60,"○",IF(L60&lt;N60,"●",""))))</f>
        <v/>
      </c>
      <c r="L60" s="81"/>
      <c r="M60" s="75" t="s">
        <v>41</v>
      </c>
      <c r="N60" s="81"/>
      <c r="O60" s="74" t="str">
        <f t="shared" ref="O60:O65" si="60">IF(OR(P60="",R60=""),"",IF(P60=R60,"△",IF(P60&gt;R60,"○",IF(P60&lt;R60,"●",""))))</f>
        <v/>
      </c>
      <c r="P60" s="81"/>
      <c r="Q60" s="75" t="s">
        <v>41</v>
      </c>
      <c r="R60" s="81"/>
      <c r="S60" s="74" t="str">
        <f t="shared" ref="S60:S81" si="61">IF(OR(T60="",V60=""),"",IF(T60=V60,"△",IF(T60&gt;V60,"○",IF(T60&lt;V60,"●",""))))</f>
        <v/>
      </c>
      <c r="T60" s="81"/>
      <c r="U60" s="75" t="s">
        <v>41</v>
      </c>
      <c r="V60" s="81"/>
      <c r="W60" s="74" t="str">
        <f t="shared" ref="W60:W81" si="62">IF(OR(X60="",Z60=""),"",IF(X60=Z60,"△",IF(X60&gt;Z60,"○",IF(X60&lt;Z60,"●",""))))</f>
        <v/>
      </c>
      <c r="X60" s="81"/>
      <c r="Y60" s="75" t="s">
        <v>41</v>
      </c>
      <c r="Z60" s="81"/>
      <c r="AA60" s="74" t="str">
        <f t="shared" ref="AA60:AA81" si="63">IF(OR(AB60="",AD60=""),"",IF(AB60=AD60,"△",IF(AB60&gt;AD60,"○",IF(AB60&lt;AD60,"●",""))))</f>
        <v/>
      </c>
      <c r="AB60" s="81"/>
      <c r="AC60" s="75" t="s">
        <v>41</v>
      </c>
      <c r="AD60" s="81"/>
      <c r="AE60" s="74" t="str">
        <f t="shared" ref="AE60:AE81" si="64">IF(OR(AF60="",AH60=""),"",IF(AF60=AH60,"△",IF(AF60&gt;AH60,"○",IF(AF60&lt;AH60,"●",""))))</f>
        <v/>
      </c>
      <c r="AF60" s="81"/>
      <c r="AG60" s="75" t="s">
        <v>41</v>
      </c>
      <c r="AH60" s="81"/>
      <c r="AI60" s="74" t="str">
        <f t="shared" ref="AI60:AI81" si="65">IF(OR(AJ60="",AL60=""),"",IF(AJ60=AL60,"△",IF(AJ60&gt;AL60,"○",IF(AJ60&lt;AL60,"●",""))))</f>
        <v/>
      </c>
      <c r="AJ60" s="87"/>
      <c r="AK60" s="75" t="s">
        <v>41</v>
      </c>
      <c r="AL60" s="81"/>
      <c r="AM60" s="74" t="str">
        <f t="shared" ref="AM60:AM81" si="66">IF(OR(AN60="",AP60=""),"",IF(AN60=AP60,"△",IF(AN60&gt;AP60,"○",IF(AN60&lt;AP60,"●",""))))</f>
        <v/>
      </c>
      <c r="AN60" s="87"/>
      <c r="AO60" s="75" t="s">
        <v>41</v>
      </c>
      <c r="AP60" s="81"/>
      <c r="AQ60" s="74" t="str">
        <f t="shared" ref="AQ60:AQ81" si="67">IF(OR(AR60="",AT60=""),"",IF(AR60=AT60,"△",IF(AR60&gt;AT60,"○",IF(AR60&lt;AT60,"●",""))))</f>
        <v/>
      </c>
      <c r="AR60" s="87"/>
      <c r="AS60" s="75" t="s">
        <v>41</v>
      </c>
      <c r="AT60" s="81"/>
      <c r="AU60" s="116" t="str">
        <f t="shared" ref="AU60:AU81" si="68">IF(OR(AV60="",AX60=""),"",IF(AV60=AX60,"△",IF(AV60&gt;AX60,"○",IF(AV60&lt;AX60,"●",""))))</f>
        <v/>
      </c>
      <c r="AV60" s="126"/>
      <c r="AW60" s="117" t="s">
        <v>41</v>
      </c>
      <c r="AX60" s="119"/>
      <c r="AY60" s="485">
        <f>COUNTIF(C60:AT61,"○")</f>
        <v>0</v>
      </c>
      <c r="AZ60" s="567">
        <f>COUNTIF(C60:AT61,"●")</f>
        <v>0</v>
      </c>
      <c r="BA60" s="569">
        <f>COUNTIF(C60:AT61,"△")</f>
        <v>0</v>
      </c>
      <c r="BB60" s="571">
        <f>SUM(3*AY60,0*AZ60,1*BA60)</f>
        <v>0</v>
      </c>
      <c r="BC60" s="485">
        <f>SUM(H60,L60,P60,T60,X60,AB60,AF60,AJ60,AN60,H61,L61,P61,T61,X61,AB61,AF61,AJ61,AN61,AR60,AR61,D60,D61)</f>
        <v>0</v>
      </c>
      <c r="BD60" s="567">
        <f>SUM(J60,N60,R60,V60,Z60,AD60,AH60,AL60,AP60,AP61,AT60,AT61,F60,F61,J61,N61,R61,V61,Z61,AD61,AH61,AL61)</f>
        <v>0</v>
      </c>
      <c r="BE60" s="569">
        <f>BC60-BD60</f>
        <v>0</v>
      </c>
      <c r="BF60" s="573">
        <f>BB60+(BE60/100)+(BC60/100000)</f>
        <v>0</v>
      </c>
      <c r="BG60" s="574">
        <f>_xlfn.RANK.EQ(BF60,BF$60:BF$81,0)</f>
        <v>1</v>
      </c>
    </row>
    <row r="61" spans="1:59" ht="14.25" thickBot="1" x14ac:dyDescent="0.2">
      <c r="A61" s="576"/>
      <c r="B61" s="580"/>
      <c r="C61" s="102"/>
      <c r="D61" s="103"/>
      <c r="E61" s="103"/>
      <c r="F61" s="104"/>
      <c r="G61" s="79" t="str">
        <f>IF(OR(H61="",J61=""),"",IF(H61=J61,"△",IF(H61&gt;J61,"○",IF(H61&lt;J61,"●",""))))</f>
        <v/>
      </c>
      <c r="H61" s="82"/>
      <c r="I61" s="76" t="s">
        <v>42</v>
      </c>
      <c r="J61" s="82"/>
      <c r="K61" s="79" t="str">
        <f>IF(OR(L61="",N61=""),"",IF(L61=N61,"△",IF(L61&gt;N61,"○",IF(L61&lt;N61,"●",""))))</f>
        <v/>
      </c>
      <c r="L61" s="82"/>
      <c r="M61" s="76" t="s">
        <v>41</v>
      </c>
      <c r="N61" s="82"/>
      <c r="O61" s="79" t="str">
        <f t="shared" si="60"/>
        <v/>
      </c>
      <c r="P61" s="82"/>
      <c r="Q61" s="76" t="s">
        <v>41</v>
      </c>
      <c r="R61" s="82"/>
      <c r="S61" s="79" t="str">
        <f t="shared" si="61"/>
        <v/>
      </c>
      <c r="T61" s="82"/>
      <c r="U61" s="76" t="s">
        <v>41</v>
      </c>
      <c r="V61" s="82"/>
      <c r="W61" s="79" t="str">
        <f t="shared" si="62"/>
        <v/>
      </c>
      <c r="X61" s="82"/>
      <c r="Y61" s="76" t="s">
        <v>41</v>
      </c>
      <c r="Z61" s="82"/>
      <c r="AA61" s="79" t="str">
        <f t="shared" si="63"/>
        <v/>
      </c>
      <c r="AB61" s="82"/>
      <c r="AC61" s="76" t="s">
        <v>41</v>
      </c>
      <c r="AD61" s="82"/>
      <c r="AE61" s="37" t="str">
        <f t="shared" si="64"/>
        <v/>
      </c>
      <c r="AF61" s="82"/>
      <c r="AG61" s="76" t="s">
        <v>41</v>
      </c>
      <c r="AH61" s="82"/>
      <c r="AI61" s="79" t="str">
        <f t="shared" si="65"/>
        <v/>
      </c>
      <c r="AJ61" s="82"/>
      <c r="AK61" s="76" t="s">
        <v>41</v>
      </c>
      <c r="AL61" s="82"/>
      <c r="AM61" s="79" t="str">
        <f t="shared" si="66"/>
        <v/>
      </c>
      <c r="AN61" s="82"/>
      <c r="AO61" s="76" t="s">
        <v>41</v>
      </c>
      <c r="AP61" s="82"/>
      <c r="AQ61" s="79" t="str">
        <f t="shared" si="67"/>
        <v/>
      </c>
      <c r="AR61" s="82"/>
      <c r="AS61" s="76" t="s">
        <v>41</v>
      </c>
      <c r="AT61" s="82"/>
      <c r="AU61" s="120" t="str">
        <f t="shared" si="68"/>
        <v/>
      </c>
      <c r="AV61" s="127"/>
      <c r="AW61" s="121" t="s">
        <v>41</v>
      </c>
      <c r="AX61" s="127"/>
      <c r="AY61" s="437"/>
      <c r="AZ61" s="568"/>
      <c r="BA61" s="570"/>
      <c r="BB61" s="572"/>
      <c r="BC61" s="437"/>
      <c r="BD61" s="568"/>
      <c r="BE61" s="570"/>
      <c r="BF61" s="573"/>
      <c r="BG61" s="575"/>
    </row>
    <row r="62" spans="1:59" ht="14.25" thickBot="1" x14ac:dyDescent="0.2">
      <c r="A62" s="576">
        <v>25</v>
      </c>
      <c r="B62" s="577" t="str">
        <f>IF(組み分け!J22="","",組み分け!J22)</f>
        <v>FC golazo gol　一宮 A</v>
      </c>
      <c r="C62" s="74" t="str">
        <f>IF(OR(D62="",F62=""),"",IF(D62=F62,"△",IF(D62&gt;F62,"○",IF(D62&lt;F62,"●",""))))</f>
        <v/>
      </c>
      <c r="D62" s="80" t="str">
        <f>IF(J60="","",J60)</f>
        <v/>
      </c>
      <c r="E62" s="75" t="s">
        <v>42</v>
      </c>
      <c r="F62" s="80" t="str">
        <f>IF(H60="","",H60)</f>
        <v/>
      </c>
      <c r="G62" s="106"/>
      <c r="H62" s="100"/>
      <c r="I62" s="100"/>
      <c r="J62" s="101"/>
      <c r="K62" s="74" t="str">
        <f>IF(OR(L62="",N62=""),"",IF(L62=N62,"△",IF(L62&gt;N62,"○",IF(L62&lt;N62,"●",""))))</f>
        <v/>
      </c>
      <c r="L62" s="81"/>
      <c r="M62" s="75" t="s">
        <v>41</v>
      </c>
      <c r="N62" s="81"/>
      <c r="O62" s="74" t="str">
        <f t="shared" si="60"/>
        <v/>
      </c>
      <c r="P62" s="81"/>
      <c r="Q62" s="75" t="s">
        <v>41</v>
      </c>
      <c r="R62" s="81"/>
      <c r="S62" s="74" t="str">
        <f t="shared" si="61"/>
        <v/>
      </c>
      <c r="T62" s="81"/>
      <c r="U62" s="75" t="s">
        <v>41</v>
      </c>
      <c r="V62" s="81"/>
      <c r="W62" s="74" t="str">
        <f t="shared" si="62"/>
        <v/>
      </c>
      <c r="X62" s="81"/>
      <c r="Y62" s="75" t="s">
        <v>41</v>
      </c>
      <c r="Z62" s="81"/>
      <c r="AA62" s="74" t="str">
        <f t="shared" si="63"/>
        <v/>
      </c>
      <c r="AB62" s="81"/>
      <c r="AC62" s="75" t="s">
        <v>42</v>
      </c>
      <c r="AD62" s="81"/>
      <c r="AE62" s="74" t="str">
        <f t="shared" si="64"/>
        <v/>
      </c>
      <c r="AF62" s="81"/>
      <c r="AG62" s="75" t="s">
        <v>42</v>
      </c>
      <c r="AH62" s="81"/>
      <c r="AI62" s="74" t="str">
        <f t="shared" si="65"/>
        <v/>
      </c>
      <c r="AJ62" s="81"/>
      <c r="AK62" s="75" t="s">
        <v>42</v>
      </c>
      <c r="AL62" s="81"/>
      <c r="AM62" s="74" t="str">
        <f t="shared" si="66"/>
        <v/>
      </c>
      <c r="AN62" s="81"/>
      <c r="AO62" s="75" t="s">
        <v>42</v>
      </c>
      <c r="AP62" s="81"/>
      <c r="AQ62" s="74" t="str">
        <f t="shared" si="67"/>
        <v/>
      </c>
      <c r="AR62" s="81"/>
      <c r="AS62" s="75" t="s">
        <v>42</v>
      </c>
      <c r="AT62" s="81"/>
      <c r="AU62" s="116" t="str">
        <f t="shared" si="68"/>
        <v/>
      </c>
      <c r="AV62" s="119"/>
      <c r="AW62" s="117" t="s">
        <v>42</v>
      </c>
      <c r="AX62" s="119"/>
      <c r="AY62" s="485">
        <f>COUNTIF(C62:AT63,"○")</f>
        <v>0</v>
      </c>
      <c r="AZ62" s="567">
        <f>COUNTIF(C62:AT63,"●")</f>
        <v>0</v>
      </c>
      <c r="BA62" s="569">
        <f>COUNTIF(C62:AT63,"△")</f>
        <v>0</v>
      </c>
      <c r="BB62" s="571">
        <f>SUM(3*AY62,0*AZ62,1*BA62)</f>
        <v>0</v>
      </c>
      <c r="BC62" s="485">
        <f>SUM(H62,L62,P62,T62,X62,AB62,AF62,AJ62,AN62,H63,L63,P63,T63,X63,AB63,AF63,AJ63,AN63,AR62,AR63,D62,D63)</f>
        <v>0</v>
      </c>
      <c r="BD62" s="567">
        <f>SUM(J62,N62,R62,V62,Z62,AD62,AH62,AL62,AP62,AP63,AT62,AT63,F62,F63,J63,N63,R63,V63,Z63,AD63,AH63,AL63)</f>
        <v>0</v>
      </c>
      <c r="BE62" s="569">
        <f>BC62-BD62</f>
        <v>0</v>
      </c>
      <c r="BF62" s="573">
        <f>BB62+(BE62/100)+(BC62/100000)</f>
        <v>0</v>
      </c>
      <c r="BG62" s="574">
        <f t="shared" ref="BG62" si="69">_xlfn.RANK.EQ(BF62,BF$60:BF$81,0)</f>
        <v>1</v>
      </c>
    </row>
    <row r="63" spans="1:59" ht="14.25" thickBot="1" x14ac:dyDescent="0.2">
      <c r="A63" s="576"/>
      <c r="B63" s="580"/>
      <c r="C63" s="79" t="str">
        <f>IF(OR(D63="",F63=""),"",IF(D63=F63,"△",IF(D63&gt;F63,"○",IF(D63&lt;F63,"●",""))))</f>
        <v/>
      </c>
      <c r="D63" s="76" t="str">
        <f>IF(J61="","",J61)</f>
        <v/>
      </c>
      <c r="E63" s="76" t="s">
        <v>41</v>
      </c>
      <c r="F63" s="76" t="str">
        <f>IF(H61="","",H61)</f>
        <v/>
      </c>
      <c r="G63" s="107"/>
      <c r="H63" s="108"/>
      <c r="I63" s="108"/>
      <c r="J63" s="109"/>
      <c r="K63" s="79" t="str">
        <f>IF(OR(L63="",N63=""),"",IF(L63=N63,"△",IF(L63&gt;N63,"○",IF(L63&lt;N63,"●",""))))</f>
        <v/>
      </c>
      <c r="L63" s="83"/>
      <c r="M63" s="76" t="s">
        <v>41</v>
      </c>
      <c r="N63" s="83"/>
      <c r="O63" s="79" t="str">
        <f t="shared" si="60"/>
        <v/>
      </c>
      <c r="P63" s="83"/>
      <c r="Q63" s="76" t="s">
        <v>41</v>
      </c>
      <c r="R63" s="83"/>
      <c r="S63" s="79" t="str">
        <f t="shared" si="61"/>
        <v/>
      </c>
      <c r="T63" s="83"/>
      <c r="U63" s="76" t="s">
        <v>41</v>
      </c>
      <c r="V63" s="83"/>
      <c r="W63" s="79" t="str">
        <f t="shared" si="62"/>
        <v/>
      </c>
      <c r="X63" s="83"/>
      <c r="Y63" s="76" t="s">
        <v>41</v>
      </c>
      <c r="Z63" s="83"/>
      <c r="AA63" s="79" t="str">
        <f t="shared" si="63"/>
        <v/>
      </c>
      <c r="AB63" s="83"/>
      <c r="AC63" s="76" t="s">
        <v>42</v>
      </c>
      <c r="AD63" s="83"/>
      <c r="AE63" s="37" t="str">
        <f t="shared" si="64"/>
        <v/>
      </c>
      <c r="AF63" s="83"/>
      <c r="AG63" s="76" t="s">
        <v>42</v>
      </c>
      <c r="AH63" s="83"/>
      <c r="AI63" s="79" t="str">
        <f t="shared" si="65"/>
        <v/>
      </c>
      <c r="AJ63" s="83"/>
      <c r="AK63" s="76" t="s">
        <v>42</v>
      </c>
      <c r="AL63" s="83"/>
      <c r="AM63" s="79" t="str">
        <f t="shared" si="66"/>
        <v/>
      </c>
      <c r="AN63" s="83"/>
      <c r="AO63" s="76" t="s">
        <v>42</v>
      </c>
      <c r="AP63" s="83"/>
      <c r="AQ63" s="79" t="str">
        <f t="shared" si="67"/>
        <v/>
      </c>
      <c r="AR63" s="83"/>
      <c r="AS63" s="76" t="s">
        <v>42</v>
      </c>
      <c r="AT63" s="83"/>
      <c r="AU63" s="120" t="str">
        <f t="shared" si="68"/>
        <v/>
      </c>
      <c r="AV63" s="128"/>
      <c r="AW63" s="121" t="s">
        <v>42</v>
      </c>
      <c r="AX63" s="128"/>
      <c r="AY63" s="437"/>
      <c r="AZ63" s="568"/>
      <c r="BA63" s="570"/>
      <c r="BB63" s="572"/>
      <c r="BC63" s="437"/>
      <c r="BD63" s="568"/>
      <c r="BE63" s="570"/>
      <c r="BF63" s="573"/>
      <c r="BG63" s="575"/>
    </row>
    <row r="64" spans="1:59" ht="14.25" thickBot="1" x14ac:dyDescent="0.2">
      <c r="A64" s="576">
        <v>26</v>
      </c>
      <c r="B64" s="577" t="str">
        <f>IF(組み分け!J23="","",組み分け!J23)</f>
        <v>FC KONAN</v>
      </c>
      <c r="C64" s="74" t="str">
        <f t="shared" ref="C64:C81" si="70">IF(OR(D64="",F64=""),"",IF(D64=F64,"△",IF(D64&gt;F64,"○",IF(D64&lt;F64,"●",""))))</f>
        <v/>
      </c>
      <c r="D64" s="38" t="str">
        <f>IF(N60="","",N60)</f>
        <v/>
      </c>
      <c r="E64" s="75" t="s">
        <v>41</v>
      </c>
      <c r="F64" s="38" t="str">
        <f>IF(L60="","",L60)</f>
        <v/>
      </c>
      <c r="G64" s="74" t="str">
        <f t="shared" ref="G64:G81" si="71">IF(OR(H64="",J64=""),"",IF(H64=J64,"△",IF(H64&gt;J64,"○",IF(H64&lt;J64,"●",""))))</f>
        <v/>
      </c>
      <c r="H64" s="38" t="str">
        <f>IF(N62="","",N62)</f>
        <v/>
      </c>
      <c r="I64" s="75" t="s">
        <v>41</v>
      </c>
      <c r="J64" s="38" t="str">
        <f>IF(L62="","",L62)</f>
        <v/>
      </c>
      <c r="K64" s="106"/>
      <c r="L64" s="100"/>
      <c r="M64" s="100"/>
      <c r="N64" s="101"/>
      <c r="O64" s="74" t="str">
        <f t="shared" si="60"/>
        <v/>
      </c>
      <c r="P64" s="84"/>
      <c r="Q64" s="75" t="s">
        <v>41</v>
      </c>
      <c r="R64" s="84"/>
      <c r="S64" s="74" t="str">
        <f t="shared" si="61"/>
        <v/>
      </c>
      <c r="T64" s="84"/>
      <c r="U64" s="75" t="s">
        <v>41</v>
      </c>
      <c r="V64" s="84"/>
      <c r="W64" s="74" t="str">
        <f t="shared" si="62"/>
        <v/>
      </c>
      <c r="X64" s="84"/>
      <c r="Y64" s="75" t="s">
        <v>41</v>
      </c>
      <c r="Z64" s="84"/>
      <c r="AA64" s="74" t="str">
        <f t="shared" si="63"/>
        <v/>
      </c>
      <c r="AB64" s="84"/>
      <c r="AC64" s="75" t="s">
        <v>42</v>
      </c>
      <c r="AD64" s="84"/>
      <c r="AE64" s="74" t="str">
        <f t="shared" si="64"/>
        <v/>
      </c>
      <c r="AF64" s="84"/>
      <c r="AG64" s="75" t="s">
        <v>42</v>
      </c>
      <c r="AH64" s="84"/>
      <c r="AI64" s="74" t="str">
        <f t="shared" si="65"/>
        <v/>
      </c>
      <c r="AJ64" s="84"/>
      <c r="AK64" s="75" t="s">
        <v>42</v>
      </c>
      <c r="AL64" s="84"/>
      <c r="AM64" s="74" t="str">
        <f t="shared" si="66"/>
        <v/>
      </c>
      <c r="AN64" s="84"/>
      <c r="AO64" s="75" t="s">
        <v>42</v>
      </c>
      <c r="AP64" s="84"/>
      <c r="AQ64" s="74" t="str">
        <f t="shared" si="67"/>
        <v/>
      </c>
      <c r="AR64" s="84"/>
      <c r="AS64" s="75" t="s">
        <v>42</v>
      </c>
      <c r="AT64" s="84"/>
      <c r="AU64" s="116" t="str">
        <f t="shared" si="68"/>
        <v/>
      </c>
      <c r="AV64" s="129"/>
      <c r="AW64" s="117" t="s">
        <v>42</v>
      </c>
      <c r="AX64" s="129"/>
      <c r="AY64" s="485">
        <f>COUNTIF(C64:AT65,"○")</f>
        <v>0</v>
      </c>
      <c r="AZ64" s="567">
        <f>COUNTIF(C64:AT65,"●")</f>
        <v>0</v>
      </c>
      <c r="BA64" s="569">
        <f>COUNTIF(C64:AT65,"△")</f>
        <v>0</v>
      </c>
      <c r="BB64" s="571">
        <f>SUM(3*AY64,0*AZ64,1*BA64)</f>
        <v>0</v>
      </c>
      <c r="BC64" s="485">
        <f>SUM(H64,L64,P64,T64,X64,AB64,AF64,AJ64,AN64,H65,L65,P65,T65,X65,AB65,AF65,AJ65,AN65,AR64,AR65,D64,D65)</f>
        <v>0</v>
      </c>
      <c r="BD64" s="567">
        <f>SUM(J64,N64,R64,V64,Z64,AD64,AH64,AL64,AP64,AP65,AT64,AT65,F64,F65,J65,N65,R65,V65,Z65,AD65,AH65,AL65)</f>
        <v>0</v>
      </c>
      <c r="BE64" s="569">
        <f>BC64-BD64</f>
        <v>0</v>
      </c>
      <c r="BF64" s="573">
        <f>BB64+(BE64/100)+(BC64/100000)</f>
        <v>0</v>
      </c>
      <c r="BG64" s="574">
        <f t="shared" ref="BG64" si="72">_xlfn.RANK.EQ(BF64,BF$60:BF$81,0)</f>
        <v>1</v>
      </c>
    </row>
    <row r="65" spans="1:59" ht="14.25" thickBot="1" x14ac:dyDescent="0.2">
      <c r="A65" s="576"/>
      <c r="B65" s="580"/>
      <c r="C65" s="79" t="str">
        <f t="shared" si="70"/>
        <v/>
      </c>
      <c r="D65" s="28" t="str">
        <f>IF(N61="","",N61)</f>
        <v/>
      </c>
      <c r="E65" s="76" t="s">
        <v>41</v>
      </c>
      <c r="F65" s="28" t="str">
        <f>IF(L61="","",L61)</f>
        <v/>
      </c>
      <c r="G65" s="79" t="str">
        <f t="shared" si="71"/>
        <v/>
      </c>
      <c r="H65" s="28" t="str">
        <f>IF(N63="","",N63)</f>
        <v/>
      </c>
      <c r="I65" s="76" t="s">
        <v>41</v>
      </c>
      <c r="J65" s="28" t="str">
        <f>IF(L63="","",L63)</f>
        <v/>
      </c>
      <c r="K65" s="107"/>
      <c r="L65" s="108"/>
      <c r="M65" s="108"/>
      <c r="N65" s="109"/>
      <c r="O65" s="79" t="str">
        <f t="shared" si="60"/>
        <v/>
      </c>
      <c r="P65" s="82"/>
      <c r="Q65" s="76" t="s">
        <v>41</v>
      </c>
      <c r="R65" s="82"/>
      <c r="S65" s="79" t="str">
        <f t="shared" si="61"/>
        <v/>
      </c>
      <c r="T65" s="82"/>
      <c r="U65" s="76" t="s">
        <v>41</v>
      </c>
      <c r="V65" s="82"/>
      <c r="W65" s="79" t="str">
        <f t="shared" si="62"/>
        <v/>
      </c>
      <c r="X65" s="82"/>
      <c r="Y65" s="76" t="s">
        <v>41</v>
      </c>
      <c r="Z65" s="82"/>
      <c r="AA65" s="79" t="str">
        <f t="shared" si="63"/>
        <v/>
      </c>
      <c r="AB65" s="82"/>
      <c r="AC65" s="76" t="s">
        <v>42</v>
      </c>
      <c r="AD65" s="82"/>
      <c r="AE65" s="37" t="str">
        <f t="shared" si="64"/>
        <v/>
      </c>
      <c r="AF65" s="82"/>
      <c r="AG65" s="76" t="s">
        <v>42</v>
      </c>
      <c r="AH65" s="82"/>
      <c r="AI65" s="79" t="str">
        <f t="shared" si="65"/>
        <v/>
      </c>
      <c r="AJ65" s="82"/>
      <c r="AK65" s="76" t="s">
        <v>42</v>
      </c>
      <c r="AL65" s="82"/>
      <c r="AM65" s="79" t="str">
        <f t="shared" si="66"/>
        <v/>
      </c>
      <c r="AN65" s="82"/>
      <c r="AO65" s="76" t="s">
        <v>42</v>
      </c>
      <c r="AP65" s="82"/>
      <c r="AQ65" s="79" t="str">
        <f t="shared" si="67"/>
        <v/>
      </c>
      <c r="AR65" s="82"/>
      <c r="AS65" s="76" t="s">
        <v>42</v>
      </c>
      <c r="AT65" s="82"/>
      <c r="AU65" s="120" t="str">
        <f t="shared" si="68"/>
        <v/>
      </c>
      <c r="AV65" s="127"/>
      <c r="AW65" s="121" t="s">
        <v>42</v>
      </c>
      <c r="AX65" s="127"/>
      <c r="AY65" s="437"/>
      <c r="AZ65" s="568"/>
      <c r="BA65" s="570"/>
      <c r="BB65" s="572"/>
      <c r="BC65" s="437"/>
      <c r="BD65" s="568"/>
      <c r="BE65" s="570"/>
      <c r="BF65" s="573"/>
      <c r="BG65" s="575"/>
    </row>
    <row r="66" spans="1:59" ht="14.25" thickBot="1" x14ac:dyDescent="0.2">
      <c r="A66" s="576">
        <v>27</v>
      </c>
      <c r="B66" s="577" t="str">
        <f>IF(組み分け!J24="","",組み分け!J24)</f>
        <v>エルニーニョ美和</v>
      </c>
      <c r="C66" s="74" t="str">
        <f t="shared" si="70"/>
        <v/>
      </c>
      <c r="D66" s="75" t="str">
        <f>IF(R60="","",R60)</f>
        <v/>
      </c>
      <c r="E66" s="75" t="s">
        <v>41</v>
      </c>
      <c r="F66" s="75" t="str">
        <f>IF(P60="","",P60)</f>
        <v/>
      </c>
      <c r="G66" s="74" t="str">
        <f t="shared" si="71"/>
        <v/>
      </c>
      <c r="H66" s="75" t="str">
        <f>IF(R62="","",R62)</f>
        <v/>
      </c>
      <c r="I66" s="75" t="s">
        <v>41</v>
      </c>
      <c r="J66" s="75" t="str">
        <f>IF(P62="","",P62)</f>
        <v/>
      </c>
      <c r="K66" s="74" t="str">
        <f t="shared" ref="K66:K72" si="73">IF(OR(L66="",N66=""),"",IF(L66=N66,"△",IF(L66&gt;N66,"○",IF(L66&lt;N66,"●",""))))</f>
        <v/>
      </c>
      <c r="L66" s="75" t="str">
        <f>IF(R64="","",R64)</f>
        <v/>
      </c>
      <c r="M66" s="75" t="s">
        <v>41</v>
      </c>
      <c r="N66" s="75" t="str">
        <f>IF(P64="","",P64)</f>
        <v/>
      </c>
      <c r="O66" s="106"/>
      <c r="P66" s="100"/>
      <c r="Q66" s="100"/>
      <c r="R66" s="101"/>
      <c r="S66" s="74" t="str">
        <f t="shared" si="61"/>
        <v/>
      </c>
      <c r="T66" s="81"/>
      <c r="U66" s="75" t="s">
        <v>41</v>
      </c>
      <c r="V66" s="81"/>
      <c r="W66" s="74" t="str">
        <f t="shared" si="62"/>
        <v/>
      </c>
      <c r="X66" s="81"/>
      <c r="Y66" s="75" t="s">
        <v>41</v>
      </c>
      <c r="Z66" s="81"/>
      <c r="AA66" s="74" t="str">
        <f t="shared" si="63"/>
        <v/>
      </c>
      <c r="AB66" s="81"/>
      <c r="AC66" s="75" t="s">
        <v>42</v>
      </c>
      <c r="AD66" s="81"/>
      <c r="AE66" s="74" t="str">
        <f t="shared" si="64"/>
        <v/>
      </c>
      <c r="AF66" s="81"/>
      <c r="AG66" s="75" t="s">
        <v>42</v>
      </c>
      <c r="AH66" s="81"/>
      <c r="AI66" s="74" t="str">
        <f t="shared" si="65"/>
        <v/>
      </c>
      <c r="AJ66" s="81"/>
      <c r="AK66" s="75" t="s">
        <v>42</v>
      </c>
      <c r="AL66" s="81"/>
      <c r="AM66" s="74" t="str">
        <f t="shared" si="66"/>
        <v/>
      </c>
      <c r="AN66" s="81"/>
      <c r="AO66" s="75" t="s">
        <v>42</v>
      </c>
      <c r="AP66" s="81"/>
      <c r="AQ66" s="74" t="str">
        <f t="shared" si="67"/>
        <v/>
      </c>
      <c r="AR66" s="81"/>
      <c r="AS66" s="75" t="s">
        <v>42</v>
      </c>
      <c r="AT66" s="81"/>
      <c r="AU66" s="116" t="str">
        <f t="shared" si="68"/>
        <v/>
      </c>
      <c r="AV66" s="119"/>
      <c r="AW66" s="117" t="s">
        <v>42</v>
      </c>
      <c r="AX66" s="119"/>
      <c r="AY66" s="485">
        <f>COUNTIF(C66:AT67,"○")</f>
        <v>0</v>
      </c>
      <c r="AZ66" s="567">
        <f>COUNTIF(C66:AT67,"●")</f>
        <v>0</v>
      </c>
      <c r="BA66" s="569">
        <f>COUNTIF(C66:AT67,"△")</f>
        <v>0</v>
      </c>
      <c r="BB66" s="571">
        <f>SUM(3*AY66,0*AZ66,1*BA66)</f>
        <v>0</v>
      </c>
      <c r="BC66" s="485">
        <f>SUM(H66,L66,P66,T66,X66,AB66,AF66,AJ66,AN66,H67,L67,P67,T67,X67,AB67,AF67,AJ67,AN67,AR66,AR67,D66,D67)</f>
        <v>0</v>
      </c>
      <c r="BD66" s="567">
        <f>SUM(J66,N66,R66,V66,Z66,AD66,AH66,AL66,AP66,AP67,AT66,AT67,F66,F67,J67,N67,R67,V67,Z67,AD67,AH67,AL67)</f>
        <v>0</v>
      </c>
      <c r="BE66" s="569">
        <f>BC66-BD66</f>
        <v>0</v>
      </c>
      <c r="BF66" s="573">
        <f>BB66+(BE66/100)+(BC66/100000)</f>
        <v>0</v>
      </c>
      <c r="BG66" s="574">
        <f t="shared" ref="BG66" si="74">_xlfn.RANK.EQ(BF66,BF$60:BF$81,0)</f>
        <v>1</v>
      </c>
    </row>
    <row r="67" spans="1:59" ht="14.25" thickBot="1" x14ac:dyDescent="0.2">
      <c r="A67" s="576"/>
      <c r="B67" s="580"/>
      <c r="C67" s="79" t="str">
        <f t="shared" si="70"/>
        <v/>
      </c>
      <c r="D67" s="77" t="str">
        <f>IF(R61="","",R61)</f>
        <v/>
      </c>
      <c r="E67" s="76" t="s">
        <v>41</v>
      </c>
      <c r="F67" s="77" t="str">
        <f>IF(P61="","",P61)</f>
        <v/>
      </c>
      <c r="G67" s="79" t="str">
        <f t="shared" si="71"/>
        <v/>
      </c>
      <c r="H67" s="77" t="str">
        <f>IF(R63="","",R63)</f>
        <v/>
      </c>
      <c r="I67" s="76" t="s">
        <v>41</v>
      </c>
      <c r="J67" s="77" t="str">
        <f>IF(P63="","",P63)</f>
        <v/>
      </c>
      <c r="K67" s="79" t="str">
        <f t="shared" si="73"/>
        <v/>
      </c>
      <c r="L67" s="77" t="str">
        <f>IF(R65="","",R65)</f>
        <v/>
      </c>
      <c r="M67" s="76" t="s">
        <v>41</v>
      </c>
      <c r="N67" s="77" t="str">
        <f>IF(P65="","",P65)</f>
        <v/>
      </c>
      <c r="O67" s="107"/>
      <c r="P67" s="108"/>
      <c r="Q67" s="108"/>
      <c r="R67" s="109"/>
      <c r="S67" s="79" t="str">
        <f t="shared" si="61"/>
        <v/>
      </c>
      <c r="T67" s="85"/>
      <c r="U67" s="76" t="s">
        <v>41</v>
      </c>
      <c r="V67" s="85"/>
      <c r="W67" s="79" t="str">
        <f t="shared" si="62"/>
        <v/>
      </c>
      <c r="X67" s="85"/>
      <c r="Y67" s="76" t="s">
        <v>41</v>
      </c>
      <c r="Z67" s="85"/>
      <c r="AA67" s="79" t="str">
        <f t="shared" si="63"/>
        <v/>
      </c>
      <c r="AB67" s="85"/>
      <c r="AC67" s="76" t="s">
        <v>42</v>
      </c>
      <c r="AD67" s="85"/>
      <c r="AE67" s="37" t="str">
        <f t="shared" si="64"/>
        <v/>
      </c>
      <c r="AF67" s="85"/>
      <c r="AG67" s="76" t="s">
        <v>42</v>
      </c>
      <c r="AH67" s="85"/>
      <c r="AI67" s="79" t="str">
        <f t="shared" si="65"/>
        <v/>
      </c>
      <c r="AJ67" s="85"/>
      <c r="AK67" s="76" t="s">
        <v>42</v>
      </c>
      <c r="AL67" s="85"/>
      <c r="AM67" s="79" t="str">
        <f t="shared" si="66"/>
        <v/>
      </c>
      <c r="AN67" s="85"/>
      <c r="AO67" s="76" t="s">
        <v>42</v>
      </c>
      <c r="AP67" s="85"/>
      <c r="AQ67" s="79" t="str">
        <f t="shared" si="67"/>
        <v/>
      </c>
      <c r="AR67" s="85"/>
      <c r="AS67" s="76" t="s">
        <v>42</v>
      </c>
      <c r="AT67" s="85"/>
      <c r="AU67" s="120" t="str">
        <f t="shared" si="68"/>
        <v/>
      </c>
      <c r="AV67" s="122"/>
      <c r="AW67" s="121" t="s">
        <v>42</v>
      </c>
      <c r="AX67" s="122"/>
      <c r="AY67" s="437"/>
      <c r="AZ67" s="568"/>
      <c r="BA67" s="570"/>
      <c r="BB67" s="572"/>
      <c r="BC67" s="437"/>
      <c r="BD67" s="568"/>
      <c r="BE67" s="570"/>
      <c r="BF67" s="573"/>
      <c r="BG67" s="575"/>
    </row>
    <row r="68" spans="1:59" ht="14.25" thickBot="1" x14ac:dyDescent="0.2">
      <c r="A68" s="576">
        <v>28</v>
      </c>
      <c r="B68" s="577" t="str">
        <f>IF(組み分け!J25="","",組み分け!J25)</f>
        <v>NPFC</v>
      </c>
      <c r="C68" s="74" t="str">
        <f t="shared" si="70"/>
        <v/>
      </c>
      <c r="D68" s="38" t="str">
        <f>IF(V60="","",V60)</f>
        <v/>
      </c>
      <c r="E68" s="75" t="s">
        <v>41</v>
      </c>
      <c r="F68" s="38" t="str">
        <f>IF(T60="","",T60)</f>
        <v/>
      </c>
      <c r="G68" s="74" t="str">
        <f t="shared" si="71"/>
        <v/>
      </c>
      <c r="H68" s="38" t="str">
        <f>IF(V62="","",V62)</f>
        <v/>
      </c>
      <c r="I68" s="75" t="s">
        <v>41</v>
      </c>
      <c r="J68" s="38" t="str">
        <f>IF(T62="","",T62)</f>
        <v/>
      </c>
      <c r="K68" s="74" t="str">
        <f t="shared" si="73"/>
        <v/>
      </c>
      <c r="L68" s="38" t="str">
        <f>IF(V64="","",V64)</f>
        <v/>
      </c>
      <c r="M68" s="75" t="s">
        <v>41</v>
      </c>
      <c r="N68" s="38" t="str">
        <f>IF(T64="","",T64)</f>
        <v/>
      </c>
      <c r="O68" s="74" t="str">
        <f t="shared" ref="O68:O81" si="75">IF(OR(P68="",R68=""),"",IF(P68=R68,"△",IF(P68&gt;R68,"○",IF(P68&lt;R68,"●",""))))</f>
        <v/>
      </c>
      <c r="P68" s="38" t="str">
        <f>IF(V66="","",V66)</f>
        <v/>
      </c>
      <c r="Q68" s="75" t="s">
        <v>41</v>
      </c>
      <c r="R68" s="38" t="str">
        <f>IF(T66="","",T66)</f>
        <v/>
      </c>
      <c r="S68" s="105" t="str">
        <f t="shared" si="61"/>
        <v/>
      </c>
      <c r="T68" s="103"/>
      <c r="U68" s="103"/>
      <c r="V68" s="104"/>
      <c r="W68" s="74" t="str">
        <f t="shared" si="62"/>
        <v/>
      </c>
      <c r="X68" s="84"/>
      <c r="Y68" s="75" t="s">
        <v>41</v>
      </c>
      <c r="Z68" s="84"/>
      <c r="AA68" s="74" t="str">
        <f t="shared" si="63"/>
        <v/>
      </c>
      <c r="AB68" s="84"/>
      <c r="AC68" s="75" t="s">
        <v>42</v>
      </c>
      <c r="AD68" s="84"/>
      <c r="AE68" s="74" t="str">
        <f t="shared" si="64"/>
        <v/>
      </c>
      <c r="AF68" s="84"/>
      <c r="AG68" s="75" t="s">
        <v>42</v>
      </c>
      <c r="AH68" s="84"/>
      <c r="AI68" s="74" t="str">
        <f t="shared" si="65"/>
        <v/>
      </c>
      <c r="AJ68" s="88"/>
      <c r="AK68" s="75" t="s">
        <v>42</v>
      </c>
      <c r="AL68" s="84"/>
      <c r="AM68" s="74" t="str">
        <f t="shared" si="66"/>
        <v/>
      </c>
      <c r="AN68" s="88"/>
      <c r="AO68" s="75" t="s">
        <v>42</v>
      </c>
      <c r="AP68" s="84"/>
      <c r="AQ68" s="74" t="str">
        <f t="shared" si="67"/>
        <v/>
      </c>
      <c r="AR68" s="88"/>
      <c r="AS68" s="75" t="s">
        <v>42</v>
      </c>
      <c r="AT68" s="84"/>
      <c r="AU68" s="116" t="str">
        <f t="shared" si="68"/>
        <v/>
      </c>
      <c r="AV68" s="130"/>
      <c r="AW68" s="117" t="s">
        <v>42</v>
      </c>
      <c r="AX68" s="129"/>
      <c r="AY68" s="485">
        <f>COUNTIF(C68:AT69,"○")</f>
        <v>0</v>
      </c>
      <c r="AZ68" s="567">
        <f>COUNTIF(C68:AT69,"●")</f>
        <v>0</v>
      </c>
      <c r="BA68" s="569">
        <f>COUNTIF(C68:AT69,"△")</f>
        <v>0</v>
      </c>
      <c r="BB68" s="571">
        <f>SUM(3*AY68,0*AZ68,1*BA68)</f>
        <v>0</v>
      </c>
      <c r="BC68" s="485">
        <f>SUM(H68,L68,P68,T68,X68,AB68,AF68,AJ68,AN68,H69,L69,P69,T69,X69,AB69,AF69,AJ69,AN69,AR68,AR69,D68,D69)</f>
        <v>0</v>
      </c>
      <c r="BD68" s="567">
        <f>SUM(J68,N68,R68,V68,Z68,AD68,AH68,AL68,AP68,AP69,AT68,AT69,F68,F69,J69,N69,R69,V69,Z69,AD69,AH69,AL69)</f>
        <v>0</v>
      </c>
      <c r="BE68" s="569">
        <f>BC68-BD68</f>
        <v>0</v>
      </c>
      <c r="BF68" s="573">
        <f>BB68+(BE68/100)+(BC68/100000)</f>
        <v>0</v>
      </c>
      <c r="BG68" s="574">
        <f t="shared" ref="BG68" si="76">_xlfn.RANK.EQ(BF68,BF$60:BF$81,0)</f>
        <v>1</v>
      </c>
    </row>
    <row r="69" spans="1:59" ht="14.25" thickBot="1" x14ac:dyDescent="0.2">
      <c r="A69" s="576"/>
      <c r="B69" s="580"/>
      <c r="C69" s="79" t="str">
        <f t="shared" si="70"/>
        <v/>
      </c>
      <c r="D69" s="78" t="str">
        <f>IF(V61="","",V61)</f>
        <v/>
      </c>
      <c r="E69" s="76" t="s">
        <v>41</v>
      </c>
      <c r="F69" s="78" t="str">
        <f>IF(T61="","",T61)</f>
        <v/>
      </c>
      <c r="G69" s="79" t="str">
        <f t="shared" si="71"/>
        <v/>
      </c>
      <c r="H69" s="78" t="str">
        <f>IF(V63="","",V63)</f>
        <v/>
      </c>
      <c r="I69" s="76" t="s">
        <v>41</v>
      </c>
      <c r="J69" s="78" t="str">
        <f>IF(T63="","",T63)</f>
        <v/>
      </c>
      <c r="K69" s="79" t="str">
        <f t="shared" si="73"/>
        <v/>
      </c>
      <c r="L69" s="78" t="str">
        <f>IF(V65="","",V65)</f>
        <v/>
      </c>
      <c r="M69" s="76" t="s">
        <v>41</v>
      </c>
      <c r="N69" s="78" t="str">
        <f>IF(T65="","",T65)</f>
        <v/>
      </c>
      <c r="O69" s="79" t="str">
        <f t="shared" si="75"/>
        <v/>
      </c>
      <c r="P69" s="78" t="str">
        <f>IF(V67="","",V67)</f>
        <v/>
      </c>
      <c r="Q69" s="76" t="s">
        <v>41</v>
      </c>
      <c r="R69" s="78" t="str">
        <f>IF(T67="","",T67)</f>
        <v/>
      </c>
      <c r="S69" s="105" t="str">
        <f t="shared" si="61"/>
        <v/>
      </c>
      <c r="T69" s="103"/>
      <c r="U69" s="103"/>
      <c r="V69" s="104"/>
      <c r="W69" s="79" t="str">
        <f t="shared" si="62"/>
        <v/>
      </c>
      <c r="X69" s="86"/>
      <c r="Y69" s="76" t="s">
        <v>41</v>
      </c>
      <c r="Z69" s="86"/>
      <c r="AA69" s="79" t="str">
        <f t="shared" si="63"/>
        <v/>
      </c>
      <c r="AB69" s="86"/>
      <c r="AC69" s="76" t="s">
        <v>42</v>
      </c>
      <c r="AD69" s="86"/>
      <c r="AE69" s="37" t="str">
        <f t="shared" si="64"/>
        <v/>
      </c>
      <c r="AF69" s="86"/>
      <c r="AG69" s="76" t="s">
        <v>42</v>
      </c>
      <c r="AH69" s="86"/>
      <c r="AI69" s="79" t="str">
        <f t="shared" si="65"/>
        <v/>
      </c>
      <c r="AJ69" s="86"/>
      <c r="AK69" s="76" t="s">
        <v>42</v>
      </c>
      <c r="AL69" s="86"/>
      <c r="AM69" s="79" t="str">
        <f t="shared" si="66"/>
        <v/>
      </c>
      <c r="AN69" s="86"/>
      <c r="AO69" s="76" t="s">
        <v>42</v>
      </c>
      <c r="AP69" s="86"/>
      <c r="AQ69" s="79" t="str">
        <f t="shared" si="67"/>
        <v/>
      </c>
      <c r="AR69" s="86"/>
      <c r="AS69" s="76" t="s">
        <v>42</v>
      </c>
      <c r="AT69" s="86"/>
      <c r="AU69" s="120" t="str">
        <f t="shared" si="68"/>
        <v/>
      </c>
      <c r="AV69" s="131"/>
      <c r="AW69" s="121" t="s">
        <v>42</v>
      </c>
      <c r="AX69" s="131"/>
      <c r="AY69" s="437"/>
      <c r="AZ69" s="568"/>
      <c r="BA69" s="570"/>
      <c r="BB69" s="572"/>
      <c r="BC69" s="437"/>
      <c r="BD69" s="568"/>
      <c r="BE69" s="570"/>
      <c r="BF69" s="573"/>
      <c r="BG69" s="575"/>
    </row>
    <row r="70" spans="1:59" ht="14.25" thickBot="1" x14ac:dyDescent="0.2">
      <c r="A70" s="576">
        <v>29</v>
      </c>
      <c r="B70" s="577" t="str">
        <f>IF(組み分け!J26="","",組み分け!J26)</f>
        <v>FC　DIVINE　B</v>
      </c>
      <c r="C70" s="74" t="str">
        <f t="shared" si="70"/>
        <v/>
      </c>
      <c r="D70" s="75" t="str">
        <f>IF(Z60="","",Z60)</f>
        <v/>
      </c>
      <c r="E70" s="75" t="s">
        <v>41</v>
      </c>
      <c r="F70" s="75" t="str">
        <f>IF(X60="","",X60)</f>
        <v/>
      </c>
      <c r="G70" s="74" t="str">
        <f t="shared" si="71"/>
        <v/>
      </c>
      <c r="H70" s="75" t="str">
        <f>IF(Z62="","",Z62)</f>
        <v/>
      </c>
      <c r="I70" s="75" t="s">
        <v>41</v>
      </c>
      <c r="J70" s="75" t="str">
        <f>IF(X62="","",X62)</f>
        <v/>
      </c>
      <c r="K70" s="74" t="str">
        <f t="shared" si="73"/>
        <v/>
      </c>
      <c r="L70" s="75" t="str">
        <f>IF(Z64="","",Z64)</f>
        <v/>
      </c>
      <c r="M70" s="75" t="s">
        <v>41</v>
      </c>
      <c r="N70" s="75" t="str">
        <f>IF(X64="","",X64)</f>
        <v/>
      </c>
      <c r="O70" s="74" t="str">
        <f t="shared" si="75"/>
        <v/>
      </c>
      <c r="P70" s="75" t="str">
        <f>IF(Z66="","",Z66)</f>
        <v/>
      </c>
      <c r="Q70" s="75" t="s">
        <v>41</v>
      </c>
      <c r="R70" s="75" t="str">
        <f>IF(X66="","",X66)</f>
        <v/>
      </c>
      <c r="S70" s="74" t="str">
        <f t="shared" si="61"/>
        <v/>
      </c>
      <c r="T70" s="75" t="str">
        <f>IF(Z68="","",Z68)</f>
        <v/>
      </c>
      <c r="U70" s="75" t="s">
        <v>41</v>
      </c>
      <c r="V70" s="75" t="str">
        <f>IF(X68="","",X68)</f>
        <v/>
      </c>
      <c r="W70" s="106" t="str">
        <f t="shared" si="62"/>
        <v/>
      </c>
      <c r="X70" s="100"/>
      <c r="Y70" s="100"/>
      <c r="Z70" s="101"/>
      <c r="AA70" s="74" t="str">
        <f t="shared" si="63"/>
        <v/>
      </c>
      <c r="AB70" s="81"/>
      <c r="AC70" s="75" t="s">
        <v>42</v>
      </c>
      <c r="AD70" s="81"/>
      <c r="AE70" s="74" t="str">
        <f t="shared" si="64"/>
        <v/>
      </c>
      <c r="AF70" s="81"/>
      <c r="AG70" s="75" t="s">
        <v>42</v>
      </c>
      <c r="AH70" s="81"/>
      <c r="AI70" s="74" t="str">
        <f t="shared" si="65"/>
        <v/>
      </c>
      <c r="AJ70" s="81"/>
      <c r="AK70" s="75" t="s">
        <v>42</v>
      </c>
      <c r="AL70" s="81"/>
      <c r="AM70" s="74" t="str">
        <f t="shared" si="66"/>
        <v/>
      </c>
      <c r="AN70" s="81"/>
      <c r="AO70" s="75" t="s">
        <v>42</v>
      </c>
      <c r="AP70" s="81"/>
      <c r="AQ70" s="74" t="str">
        <f t="shared" si="67"/>
        <v/>
      </c>
      <c r="AR70" s="81"/>
      <c r="AS70" s="75" t="s">
        <v>42</v>
      </c>
      <c r="AT70" s="81"/>
      <c r="AU70" s="116" t="str">
        <f t="shared" si="68"/>
        <v/>
      </c>
      <c r="AV70" s="119"/>
      <c r="AW70" s="117" t="s">
        <v>42</v>
      </c>
      <c r="AX70" s="119"/>
      <c r="AY70" s="485">
        <f>COUNTIF(C70:AT71,"○")</f>
        <v>0</v>
      </c>
      <c r="AZ70" s="567">
        <f>COUNTIF(C70:AT71,"●")</f>
        <v>0</v>
      </c>
      <c r="BA70" s="569">
        <f>COUNTIF(C70:AT71,"△")</f>
        <v>0</v>
      </c>
      <c r="BB70" s="571">
        <f>SUM(3*AY70,0*AZ70,1*BA70)</f>
        <v>0</v>
      </c>
      <c r="BC70" s="485">
        <f>SUM(H70,L70,P70,T70,X70,AB70,AF70,AJ70,AN70,H71,L71,P71,T71,X71,AB71,AF71,AJ71,AN71,AR70,AR71,D70,D71)</f>
        <v>0</v>
      </c>
      <c r="BD70" s="567">
        <f>SUM(J70,N70,R70,V70,Z70,AD70,AH70,AL70,AP70,AP71,AT70,AT71,F70,F71,J71,N71,R71,V71,Z71,AD71,AH71,AL71)</f>
        <v>0</v>
      </c>
      <c r="BE70" s="569">
        <f>BC70-BD70</f>
        <v>0</v>
      </c>
      <c r="BF70" s="573">
        <f>BB70+(BE70/100)+(BC70/100000)</f>
        <v>0</v>
      </c>
      <c r="BG70" s="574">
        <f t="shared" ref="BG70" si="77">_xlfn.RANK.EQ(BF70,BF$60:BF$81,0)</f>
        <v>1</v>
      </c>
    </row>
    <row r="71" spans="1:59" ht="14.25" thickBot="1" x14ac:dyDescent="0.2">
      <c r="A71" s="576"/>
      <c r="B71" s="580"/>
      <c r="C71" s="79" t="str">
        <f t="shared" si="70"/>
        <v/>
      </c>
      <c r="D71" s="77" t="str">
        <f>IF(Z61="","",Z61)</f>
        <v/>
      </c>
      <c r="E71" s="76" t="s">
        <v>41</v>
      </c>
      <c r="F71" s="77" t="str">
        <f>IF(X61="","",X61)</f>
        <v/>
      </c>
      <c r="G71" s="79" t="str">
        <f t="shared" si="71"/>
        <v/>
      </c>
      <c r="H71" s="77" t="str">
        <f>IF(Z63="","",Z63)</f>
        <v/>
      </c>
      <c r="I71" s="76" t="s">
        <v>41</v>
      </c>
      <c r="J71" s="77" t="str">
        <f>IF(X63="","",X63)</f>
        <v/>
      </c>
      <c r="K71" s="79" t="str">
        <f t="shared" si="73"/>
        <v/>
      </c>
      <c r="L71" s="77" t="str">
        <f>IF(Z65="","",Z65)</f>
        <v/>
      </c>
      <c r="M71" s="76" t="s">
        <v>41</v>
      </c>
      <c r="N71" s="77" t="str">
        <f>IF(X65="","",X65)</f>
        <v/>
      </c>
      <c r="O71" s="79" t="str">
        <f t="shared" si="75"/>
        <v/>
      </c>
      <c r="P71" s="77" t="str">
        <f>IF(Z67="","",Z67)</f>
        <v/>
      </c>
      <c r="Q71" s="76" t="s">
        <v>41</v>
      </c>
      <c r="R71" s="77" t="str">
        <f>IF(X67="","",X67)</f>
        <v/>
      </c>
      <c r="S71" s="79" t="str">
        <f t="shared" si="61"/>
        <v/>
      </c>
      <c r="T71" s="77" t="str">
        <f>IF(Z69="","",Z69)</f>
        <v/>
      </c>
      <c r="U71" s="76" t="s">
        <v>41</v>
      </c>
      <c r="V71" s="77" t="str">
        <f>IF(X69="","",X69)</f>
        <v/>
      </c>
      <c r="W71" s="107" t="str">
        <f t="shared" si="62"/>
        <v/>
      </c>
      <c r="X71" s="108"/>
      <c r="Y71" s="108"/>
      <c r="Z71" s="109"/>
      <c r="AA71" s="79" t="str">
        <f t="shared" si="63"/>
        <v/>
      </c>
      <c r="AB71" s="85"/>
      <c r="AC71" s="76" t="s">
        <v>42</v>
      </c>
      <c r="AD71" s="85"/>
      <c r="AE71" s="37" t="str">
        <f t="shared" si="64"/>
        <v/>
      </c>
      <c r="AF71" s="85"/>
      <c r="AG71" s="76" t="s">
        <v>42</v>
      </c>
      <c r="AH71" s="85"/>
      <c r="AI71" s="79" t="str">
        <f t="shared" si="65"/>
        <v/>
      </c>
      <c r="AJ71" s="85"/>
      <c r="AK71" s="76" t="s">
        <v>42</v>
      </c>
      <c r="AL71" s="85"/>
      <c r="AM71" s="79" t="str">
        <f t="shared" si="66"/>
        <v/>
      </c>
      <c r="AN71" s="85"/>
      <c r="AO71" s="76" t="s">
        <v>42</v>
      </c>
      <c r="AP71" s="85"/>
      <c r="AQ71" s="79" t="str">
        <f t="shared" si="67"/>
        <v/>
      </c>
      <c r="AR71" s="85"/>
      <c r="AS71" s="76" t="s">
        <v>42</v>
      </c>
      <c r="AT71" s="85"/>
      <c r="AU71" s="120" t="str">
        <f t="shared" si="68"/>
        <v/>
      </c>
      <c r="AV71" s="122"/>
      <c r="AW71" s="121" t="s">
        <v>42</v>
      </c>
      <c r="AX71" s="122"/>
      <c r="AY71" s="437"/>
      <c r="AZ71" s="568"/>
      <c r="BA71" s="570"/>
      <c r="BB71" s="572"/>
      <c r="BC71" s="437"/>
      <c r="BD71" s="568"/>
      <c r="BE71" s="570"/>
      <c r="BF71" s="573"/>
      <c r="BG71" s="575"/>
    </row>
    <row r="72" spans="1:59" ht="14.25" thickBot="1" x14ac:dyDescent="0.2">
      <c r="A72" s="576">
        <v>30</v>
      </c>
      <c r="B72" s="577" t="str">
        <f>IF(組み分け!J27="","",組み分け!J27)</f>
        <v>Positivo　FC</v>
      </c>
      <c r="C72" s="74" t="str">
        <f t="shared" si="70"/>
        <v/>
      </c>
      <c r="D72" s="38" t="str">
        <f>IF(AD60="","",AD60)</f>
        <v/>
      </c>
      <c r="E72" s="75" t="s">
        <v>41</v>
      </c>
      <c r="F72" s="38" t="str">
        <f>IF(AB60="","",AB60)</f>
        <v/>
      </c>
      <c r="G72" s="74" t="str">
        <f t="shared" si="71"/>
        <v/>
      </c>
      <c r="H72" s="38" t="str">
        <f>IF(AD62="","",AD62)</f>
        <v/>
      </c>
      <c r="I72" s="75" t="s">
        <v>41</v>
      </c>
      <c r="J72" s="38" t="str">
        <f>IF(AB62="","",AB62)</f>
        <v/>
      </c>
      <c r="K72" s="74" t="str">
        <f t="shared" si="73"/>
        <v/>
      </c>
      <c r="L72" s="38" t="str">
        <f>IF(AD64="","",AD64)</f>
        <v/>
      </c>
      <c r="M72" s="75" t="s">
        <v>41</v>
      </c>
      <c r="N72" s="38" t="str">
        <f>IF(AB64="","",AB64)</f>
        <v/>
      </c>
      <c r="O72" s="74" t="str">
        <f t="shared" si="75"/>
        <v/>
      </c>
      <c r="P72" s="38" t="str">
        <f>IF(AD66="","",AD66)</f>
        <v/>
      </c>
      <c r="Q72" s="75" t="s">
        <v>41</v>
      </c>
      <c r="R72" s="38" t="str">
        <f>IF(AB66="","",AB66)</f>
        <v/>
      </c>
      <c r="S72" s="74" t="str">
        <f t="shared" si="61"/>
        <v/>
      </c>
      <c r="T72" s="38" t="str">
        <f>IF(AD68="","",AD68)</f>
        <v/>
      </c>
      <c r="U72" s="75" t="s">
        <v>41</v>
      </c>
      <c r="V72" s="38" t="str">
        <f>IF(AB68="","",AB68)</f>
        <v/>
      </c>
      <c r="W72" s="74" t="str">
        <f t="shared" si="62"/>
        <v/>
      </c>
      <c r="X72" s="38" t="str">
        <f>IF(AD70="","",AD70)</f>
        <v/>
      </c>
      <c r="Y72" s="75" t="s">
        <v>41</v>
      </c>
      <c r="Z72" s="38" t="str">
        <f>IF(AB70="","",AB70)</f>
        <v/>
      </c>
      <c r="AA72" s="105" t="str">
        <f t="shared" si="63"/>
        <v/>
      </c>
      <c r="AB72" s="103"/>
      <c r="AC72" s="103"/>
      <c r="AD72" s="104"/>
      <c r="AE72" s="74" t="str">
        <f t="shared" si="64"/>
        <v/>
      </c>
      <c r="AF72" s="84"/>
      <c r="AG72" s="75" t="s">
        <v>42</v>
      </c>
      <c r="AH72" s="84"/>
      <c r="AI72" s="74" t="str">
        <f t="shared" si="65"/>
        <v/>
      </c>
      <c r="AJ72" s="84"/>
      <c r="AK72" s="75" t="s">
        <v>42</v>
      </c>
      <c r="AL72" s="84"/>
      <c r="AM72" s="74" t="str">
        <f t="shared" si="66"/>
        <v/>
      </c>
      <c r="AN72" s="84"/>
      <c r="AO72" s="75" t="s">
        <v>42</v>
      </c>
      <c r="AP72" s="84"/>
      <c r="AQ72" s="74" t="str">
        <f t="shared" si="67"/>
        <v/>
      </c>
      <c r="AR72" s="84"/>
      <c r="AS72" s="75" t="s">
        <v>42</v>
      </c>
      <c r="AT72" s="84"/>
      <c r="AU72" s="116" t="str">
        <f t="shared" si="68"/>
        <v/>
      </c>
      <c r="AV72" s="129"/>
      <c r="AW72" s="117" t="s">
        <v>42</v>
      </c>
      <c r="AX72" s="129"/>
      <c r="AY72" s="485">
        <f>COUNTIF(C72:AT73,"○")</f>
        <v>0</v>
      </c>
      <c r="AZ72" s="567">
        <f>COUNTIF(C72:AT73,"●")</f>
        <v>0</v>
      </c>
      <c r="BA72" s="569">
        <f>COUNTIF(C72:AT73,"△")</f>
        <v>0</v>
      </c>
      <c r="BB72" s="571">
        <f>SUM(3*AY72,0*AZ72,1*BA72)</f>
        <v>0</v>
      </c>
      <c r="BC72" s="485">
        <f>SUM(H72,L72,P72,T72,X72,AB72,AF72,AJ72,AN72,H73,L73,P73,T73,X73,AB73,AF73,AJ73,AN73,AR72,AR73,D72,D73)</f>
        <v>0</v>
      </c>
      <c r="BD72" s="567">
        <f>SUM(J72,N72,R72,V72,Z72,AD72,AH72,AL72,AP72,AP73,AT72,AT73,F72,F73,J73,N73,R73,V73,Z73,AD73,AH73,AL73)</f>
        <v>0</v>
      </c>
      <c r="BE72" s="569">
        <f>BC72-BD72</f>
        <v>0</v>
      </c>
      <c r="BF72" s="573">
        <f>BB72+(BE72/100)+(BC72/100000)</f>
        <v>0</v>
      </c>
      <c r="BG72" s="574">
        <f t="shared" ref="BG72" si="78">_xlfn.RANK.EQ(BF72,BF$60:BF$81,0)</f>
        <v>1</v>
      </c>
    </row>
    <row r="73" spans="1:59" ht="14.25" thickBot="1" x14ac:dyDescent="0.2">
      <c r="A73" s="576"/>
      <c r="B73" s="580"/>
      <c r="C73" s="79" t="str">
        <f t="shared" si="70"/>
        <v/>
      </c>
      <c r="D73" s="78" t="str">
        <f>IF(AD61="","",AD61)</f>
        <v/>
      </c>
      <c r="E73" s="76" t="s">
        <v>41</v>
      </c>
      <c r="F73" s="78" t="str">
        <f>IF(AB61="","",AB61)</f>
        <v/>
      </c>
      <c r="G73" s="79" t="str">
        <f t="shared" si="71"/>
        <v/>
      </c>
      <c r="H73" s="78" t="str">
        <f>IF(AD63="","",AD63)</f>
        <v/>
      </c>
      <c r="I73" s="76" t="s">
        <v>41</v>
      </c>
      <c r="J73" s="78" t="str">
        <f>IF(AB63="","",AB63)</f>
        <v/>
      </c>
      <c r="K73" s="79" t="str">
        <f>IF(OR(L73="",N73=""),"",IF(L73=N73,"△",IF(L73&gt;N73,"○",IF(L73&lt;N73,"●",""))))</f>
        <v/>
      </c>
      <c r="L73" s="78" t="str">
        <f>IF(AD65="","",AD65)</f>
        <v/>
      </c>
      <c r="M73" s="76" t="s">
        <v>41</v>
      </c>
      <c r="N73" s="78" t="str">
        <f>IF(AB65="","",AB65)</f>
        <v/>
      </c>
      <c r="O73" s="79" t="str">
        <f t="shared" si="75"/>
        <v/>
      </c>
      <c r="P73" s="78" t="str">
        <f>IF(AD67="","",AD67)</f>
        <v/>
      </c>
      <c r="Q73" s="76" t="s">
        <v>41</v>
      </c>
      <c r="R73" s="78" t="str">
        <f>IF(AB67="","",AB67)</f>
        <v/>
      </c>
      <c r="S73" s="79" t="str">
        <f t="shared" si="61"/>
        <v/>
      </c>
      <c r="T73" s="78" t="str">
        <f>IF(AD69="","",AD69)</f>
        <v/>
      </c>
      <c r="U73" s="76" t="s">
        <v>41</v>
      </c>
      <c r="V73" s="78" t="str">
        <f>IF(AB69="","",AB69)</f>
        <v/>
      </c>
      <c r="W73" s="79" t="str">
        <f t="shared" si="62"/>
        <v/>
      </c>
      <c r="X73" s="78" t="str">
        <f>IF(AD71="","",AD71)</f>
        <v/>
      </c>
      <c r="Y73" s="76" t="s">
        <v>41</v>
      </c>
      <c r="Z73" s="78" t="str">
        <f>IF(AB71="","",AB71)</f>
        <v/>
      </c>
      <c r="AA73" s="105" t="str">
        <f t="shared" si="63"/>
        <v/>
      </c>
      <c r="AB73" s="103"/>
      <c r="AC73" s="103"/>
      <c r="AD73" s="104"/>
      <c r="AE73" s="37" t="str">
        <f t="shared" si="64"/>
        <v/>
      </c>
      <c r="AF73" s="86"/>
      <c r="AG73" s="76" t="s">
        <v>42</v>
      </c>
      <c r="AH73" s="86"/>
      <c r="AI73" s="79" t="str">
        <f t="shared" si="65"/>
        <v/>
      </c>
      <c r="AJ73" s="86"/>
      <c r="AK73" s="76" t="s">
        <v>42</v>
      </c>
      <c r="AL73" s="86"/>
      <c r="AM73" s="79" t="str">
        <f t="shared" si="66"/>
        <v/>
      </c>
      <c r="AN73" s="86"/>
      <c r="AO73" s="76" t="s">
        <v>42</v>
      </c>
      <c r="AP73" s="86"/>
      <c r="AQ73" s="79" t="str">
        <f t="shared" si="67"/>
        <v/>
      </c>
      <c r="AR73" s="86"/>
      <c r="AS73" s="76" t="s">
        <v>42</v>
      </c>
      <c r="AT73" s="86"/>
      <c r="AU73" s="120" t="str">
        <f t="shared" si="68"/>
        <v/>
      </c>
      <c r="AV73" s="131"/>
      <c r="AW73" s="121" t="s">
        <v>42</v>
      </c>
      <c r="AX73" s="131"/>
      <c r="AY73" s="437"/>
      <c r="AZ73" s="568"/>
      <c r="BA73" s="570"/>
      <c r="BB73" s="572"/>
      <c r="BC73" s="437"/>
      <c r="BD73" s="568"/>
      <c r="BE73" s="570"/>
      <c r="BF73" s="573"/>
      <c r="BG73" s="575"/>
    </row>
    <row r="74" spans="1:59" ht="14.25" thickBot="1" x14ac:dyDescent="0.2">
      <c r="A74" s="576">
        <v>31</v>
      </c>
      <c r="B74" s="577" t="str">
        <f>IF(組み分け!J28="","",組み分け!J28)</f>
        <v>下津SSS</v>
      </c>
      <c r="C74" s="74" t="str">
        <f t="shared" si="70"/>
        <v/>
      </c>
      <c r="D74" s="75" t="str">
        <f>IF(AH60="","",AH60)</f>
        <v/>
      </c>
      <c r="E74" s="75" t="s">
        <v>41</v>
      </c>
      <c r="F74" s="75" t="str">
        <f>IF(AF60="","",AF60)</f>
        <v/>
      </c>
      <c r="G74" s="74" t="str">
        <f t="shared" si="71"/>
        <v/>
      </c>
      <c r="H74" s="75" t="str">
        <f>IF(AH62="","",AH62)</f>
        <v/>
      </c>
      <c r="I74" s="75" t="s">
        <v>41</v>
      </c>
      <c r="J74" s="75" t="str">
        <f>IF(AF62="","",AF62)</f>
        <v/>
      </c>
      <c r="K74" s="74" t="str">
        <f t="shared" ref="K74:K81" si="79">IF(OR(L74="",N74=""),"",IF(L74=N74,"△",IF(L74&gt;N74,"○",IF(L74&lt;N74,"●",""))))</f>
        <v/>
      </c>
      <c r="L74" s="75" t="str">
        <f>IF(AH64="","",AH64)</f>
        <v/>
      </c>
      <c r="M74" s="75" t="s">
        <v>41</v>
      </c>
      <c r="N74" s="75" t="str">
        <f>IF(AF64="","",AF64)</f>
        <v/>
      </c>
      <c r="O74" s="74" t="str">
        <f t="shared" si="75"/>
        <v/>
      </c>
      <c r="P74" s="75" t="str">
        <f>IF(AH66="","",AH66)</f>
        <v/>
      </c>
      <c r="Q74" s="75" t="s">
        <v>41</v>
      </c>
      <c r="R74" s="75" t="str">
        <f>IF(AF66="","",AF66)</f>
        <v/>
      </c>
      <c r="S74" s="74" t="str">
        <f t="shared" si="61"/>
        <v/>
      </c>
      <c r="T74" s="75" t="str">
        <f>IF(AH68="","",AH68)</f>
        <v/>
      </c>
      <c r="U74" s="75" t="s">
        <v>41</v>
      </c>
      <c r="V74" s="75" t="str">
        <f>IF(AF68="","",AF68)</f>
        <v/>
      </c>
      <c r="W74" s="74" t="str">
        <f t="shared" si="62"/>
        <v/>
      </c>
      <c r="X74" s="75" t="str">
        <f>IF(AH70="","",AH70)</f>
        <v/>
      </c>
      <c r="Y74" s="75" t="s">
        <v>41</v>
      </c>
      <c r="Z74" s="75" t="str">
        <f>IF(AF70="","",AF70)</f>
        <v/>
      </c>
      <c r="AA74" s="74" t="str">
        <f t="shared" si="63"/>
        <v/>
      </c>
      <c r="AB74" s="75" t="str">
        <f>IF(AH72="","",AH72)</f>
        <v/>
      </c>
      <c r="AC74" s="75" t="s">
        <v>41</v>
      </c>
      <c r="AD74" s="75" t="str">
        <f>IF(AF72="","",AF72)</f>
        <v/>
      </c>
      <c r="AE74" s="106" t="str">
        <f t="shared" si="64"/>
        <v/>
      </c>
      <c r="AF74" s="100"/>
      <c r="AG74" s="100"/>
      <c r="AH74" s="101"/>
      <c r="AI74" s="74" t="str">
        <f t="shared" si="65"/>
        <v/>
      </c>
      <c r="AJ74" s="81"/>
      <c r="AK74" s="75" t="s">
        <v>42</v>
      </c>
      <c r="AL74" s="81"/>
      <c r="AM74" s="74" t="str">
        <f t="shared" si="66"/>
        <v/>
      </c>
      <c r="AN74" s="81"/>
      <c r="AO74" s="75" t="s">
        <v>42</v>
      </c>
      <c r="AP74" s="81"/>
      <c r="AQ74" s="74" t="str">
        <f t="shared" si="67"/>
        <v/>
      </c>
      <c r="AR74" s="81"/>
      <c r="AS74" s="75" t="s">
        <v>42</v>
      </c>
      <c r="AT74" s="81"/>
      <c r="AU74" s="116" t="str">
        <f t="shared" si="68"/>
        <v/>
      </c>
      <c r="AV74" s="119"/>
      <c r="AW74" s="117" t="s">
        <v>42</v>
      </c>
      <c r="AX74" s="119"/>
      <c r="AY74" s="485">
        <f>COUNTIF(C74:AT75,"○")</f>
        <v>0</v>
      </c>
      <c r="AZ74" s="567">
        <f>COUNTIF(C74:AT75,"●")</f>
        <v>0</v>
      </c>
      <c r="BA74" s="569">
        <f>COUNTIF(C74:AT75,"△")</f>
        <v>0</v>
      </c>
      <c r="BB74" s="571">
        <f>SUM(3*AY74,0*AZ74,1*BA74)</f>
        <v>0</v>
      </c>
      <c r="BC74" s="485">
        <f>SUM(H74,L74,P74,T74,X74,AB74,AF74,AJ74,AN74,H75,L75,P75,T75,X75,AB75,AF75,AJ75,AN75,AR74,AR75,D74,D75)</f>
        <v>0</v>
      </c>
      <c r="BD74" s="567">
        <f>SUM(J74,N74,R74,V74,Z74,AD74,AH74,AL74,AP74,AP75,AT74,AT75,F74,F75,J75,N75,R75,V75,Z75,AD75,AH75,AL75)</f>
        <v>0</v>
      </c>
      <c r="BE74" s="569">
        <f>BC74-BD74</f>
        <v>0</v>
      </c>
      <c r="BF74" s="573">
        <f>BB74+(BE74/100)+(BC74/100000)</f>
        <v>0</v>
      </c>
      <c r="BG74" s="574">
        <f t="shared" ref="BG74" si="80">_xlfn.RANK.EQ(BF74,BF$60:BF$81,0)</f>
        <v>1</v>
      </c>
    </row>
    <row r="75" spans="1:59" ht="14.25" thickBot="1" x14ac:dyDescent="0.2">
      <c r="A75" s="576"/>
      <c r="B75" s="580"/>
      <c r="C75" s="79" t="str">
        <f t="shared" si="70"/>
        <v/>
      </c>
      <c r="D75" s="77" t="str">
        <f>IF(AH61="","",AH61)</f>
        <v/>
      </c>
      <c r="E75" s="76" t="s">
        <v>41</v>
      </c>
      <c r="F75" s="77" t="str">
        <f>IF(AF61="","",AF61)</f>
        <v/>
      </c>
      <c r="G75" s="79" t="str">
        <f t="shared" si="71"/>
        <v/>
      </c>
      <c r="H75" s="77" t="str">
        <f>IF(AH63="","",AH63)</f>
        <v/>
      </c>
      <c r="I75" s="76" t="s">
        <v>41</v>
      </c>
      <c r="J75" s="77" t="str">
        <f>IF(AF63="","",AF63)</f>
        <v/>
      </c>
      <c r="K75" s="79" t="str">
        <f t="shared" si="79"/>
        <v/>
      </c>
      <c r="L75" s="77" t="str">
        <f>IF(AH65="","",AH65)</f>
        <v/>
      </c>
      <c r="M75" s="76" t="s">
        <v>41</v>
      </c>
      <c r="N75" s="77" t="str">
        <f>IF(AF65="","",AF65)</f>
        <v/>
      </c>
      <c r="O75" s="79" t="str">
        <f t="shared" si="75"/>
        <v/>
      </c>
      <c r="P75" s="77" t="str">
        <f>IF(AH67="","",AH67)</f>
        <v/>
      </c>
      <c r="Q75" s="76" t="s">
        <v>41</v>
      </c>
      <c r="R75" s="77" t="str">
        <f>IF(AF67="","",AF67)</f>
        <v/>
      </c>
      <c r="S75" s="79" t="str">
        <f t="shared" si="61"/>
        <v/>
      </c>
      <c r="T75" s="77" t="str">
        <f>IF(AH69="","",AH69)</f>
        <v/>
      </c>
      <c r="U75" s="76" t="s">
        <v>41</v>
      </c>
      <c r="V75" s="77" t="str">
        <f>IF(AF69="","",AF69)</f>
        <v/>
      </c>
      <c r="W75" s="79" t="str">
        <f t="shared" si="62"/>
        <v/>
      </c>
      <c r="X75" s="77" t="str">
        <f>IF(AH71="","",AH71)</f>
        <v/>
      </c>
      <c r="Y75" s="76" t="s">
        <v>41</v>
      </c>
      <c r="Z75" s="77" t="str">
        <f>IF(AF71="","",AF71)</f>
        <v/>
      </c>
      <c r="AA75" s="79" t="str">
        <f t="shared" si="63"/>
        <v/>
      </c>
      <c r="AB75" s="77" t="str">
        <f>IF(AH73="","",AH73)</f>
        <v/>
      </c>
      <c r="AC75" s="76" t="s">
        <v>41</v>
      </c>
      <c r="AD75" s="77" t="str">
        <f>IF(AF73="","",AF73)</f>
        <v/>
      </c>
      <c r="AE75" s="107" t="str">
        <f t="shared" si="64"/>
        <v/>
      </c>
      <c r="AF75" s="108"/>
      <c r="AG75" s="108"/>
      <c r="AH75" s="109"/>
      <c r="AI75" s="79" t="str">
        <f t="shared" si="65"/>
        <v/>
      </c>
      <c r="AJ75" s="85"/>
      <c r="AK75" s="76" t="s">
        <v>42</v>
      </c>
      <c r="AL75" s="77"/>
      <c r="AM75" s="79" t="str">
        <f t="shared" si="66"/>
        <v/>
      </c>
      <c r="AN75" s="85"/>
      <c r="AO75" s="76" t="s">
        <v>42</v>
      </c>
      <c r="AP75" s="77"/>
      <c r="AQ75" s="79" t="str">
        <f t="shared" si="67"/>
        <v/>
      </c>
      <c r="AR75" s="85"/>
      <c r="AS75" s="76" t="s">
        <v>42</v>
      </c>
      <c r="AT75" s="77"/>
      <c r="AU75" s="120" t="str">
        <f t="shared" si="68"/>
        <v/>
      </c>
      <c r="AV75" s="122"/>
      <c r="AW75" s="121" t="s">
        <v>42</v>
      </c>
      <c r="AX75" s="123"/>
      <c r="AY75" s="437"/>
      <c r="AZ75" s="568"/>
      <c r="BA75" s="570"/>
      <c r="BB75" s="572"/>
      <c r="BC75" s="437"/>
      <c r="BD75" s="568"/>
      <c r="BE75" s="570"/>
      <c r="BF75" s="573"/>
      <c r="BG75" s="575"/>
    </row>
    <row r="76" spans="1:59" ht="14.25" thickBot="1" x14ac:dyDescent="0.2">
      <c r="A76" s="576">
        <v>32</v>
      </c>
      <c r="B76" s="577" t="str">
        <f>IF(組み分け!J29="","",組み分け!J29)</f>
        <v>愛知FC一宮　B</v>
      </c>
      <c r="C76" s="74" t="str">
        <f t="shared" si="70"/>
        <v/>
      </c>
      <c r="D76" s="75" t="str">
        <f>IF(AL60="","",AL60)</f>
        <v/>
      </c>
      <c r="E76" s="75" t="s">
        <v>41</v>
      </c>
      <c r="F76" s="89" t="str">
        <f>IF(AJ60="","",AJ60)</f>
        <v/>
      </c>
      <c r="G76" s="74" t="str">
        <f t="shared" si="71"/>
        <v/>
      </c>
      <c r="H76" s="75" t="str">
        <f>IF(AL62="","",AL62)</f>
        <v/>
      </c>
      <c r="I76" s="75" t="s">
        <v>41</v>
      </c>
      <c r="J76" s="75" t="str">
        <f>IF(AJ62="","",AJ62)</f>
        <v/>
      </c>
      <c r="K76" s="74" t="str">
        <f t="shared" si="79"/>
        <v/>
      </c>
      <c r="L76" s="75" t="str">
        <f>IF(AL64="","",AL64)</f>
        <v/>
      </c>
      <c r="M76" s="75" t="s">
        <v>41</v>
      </c>
      <c r="N76" s="75" t="str">
        <f>IF(AJ64="","",AJ64)</f>
        <v/>
      </c>
      <c r="O76" s="74" t="str">
        <f t="shared" si="75"/>
        <v/>
      </c>
      <c r="P76" s="75" t="str">
        <f>IF(AL66="","",AL66)</f>
        <v/>
      </c>
      <c r="Q76" s="75" t="s">
        <v>41</v>
      </c>
      <c r="R76" s="75" t="str">
        <f>IF(AJ66="","",AJ66)</f>
        <v/>
      </c>
      <c r="S76" s="74" t="str">
        <f t="shared" si="61"/>
        <v/>
      </c>
      <c r="T76" s="75" t="str">
        <f>IF(AL68="","",AL68)</f>
        <v/>
      </c>
      <c r="U76" s="75" t="s">
        <v>41</v>
      </c>
      <c r="V76" s="89" t="str">
        <f>IF(AJ68="","",AJ68)</f>
        <v/>
      </c>
      <c r="W76" s="74" t="str">
        <f t="shared" si="62"/>
        <v/>
      </c>
      <c r="X76" s="75" t="str">
        <f>IF(AL70="","",AL70)</f>
        <v/>
      </c>
      <c r="Y76" s="75" t="s">
        <v>41</v>
      </c>
      <c r="Z76" s="75" t="str">
        <f>IF(AJ70="","",AJ70)</f>
        <v/>
      </c>
      <c r="AA76" s="74" t="str">
        <f t="shared" si="63"/>
        <v/>
      </c>
      <c r="AB76" s="75" t="str">
        <f>IF(AL72="","",AL72)</f>
        <v/>
      </c>
      <c r="AC76" s="75" t="s">
        <v>41</v>
      </c>
      <c r="AD76" s="75" t="str">
        <f>IF(AJ72="","",AJ72)</f>
        <v/>
      </c>
      <c r="AE76" s="74" t="str">
        <f t="shared" si="64"/>
        <v/>
      </c>
      <c r="AF76" s="75" t="str">
        <f>IF(AL74="","",AL74)</f>
        <v/>
      </c>
      <c r="AG76" s="75" t="s">
        <v>41</v>
      </c>
      <c r="AH76" s="75" t="str">
        <f>IF(AJ74="","",AJ74)</f>
        <v/>
      </c>
      <c r="AI76" s="106" t="str">
        <f t="shared" si="65"/>
        <v/>
      </c>
      <c r="AJ76" s="100"/>
      <c r="AK76" s="100"/>
      <c r="AL76" s="101"/>
      <c r="AM76" s="74" t="str">
        <f t="shared" si="66"/>
        <v/>
      </c>
      <c r="AN76" s="81"/>
      <c r="AO76" s="75" t="s">
        <v>42</v>
      </c>
      <c r="AP76" s="81"/>
      <c r="AQ76" s="74" t="str">
        <f t="shared" si="67"/>
        <v/>
      </c>
      <c r="AR76" s="81"/>
      <c r="AS76" s="75" t="s">
        <v>42</v>
      </c>
      <c r="AT76" s="81"/>
      <c r="AU76" s="116" t="str">
        <f t="shared" si="68"/>
        <v/>
      </c>
      <c r="AV76" s="119"/>
      <c r="AW76" s="117" t="s">
        <v>42</v>
      </c>
      <c r="AX76" s="119"/>
      <c r="AY76" s="485">
        <f>COUNTIF(C76:AT77,"○")</f>
        <v>0</v>
      </c>
      <c r="AZ76" s="567">
        <f>COUNTIF(C76:AT77,"●")</f>
        <v>0</v>
      </c>
      <c r="BA76" s="569">
        <f>COUNTIF(C76:AT77,"△")</f>
        <v>0</v>
      </c>
      <c r="BB76" s="571">
        <f>SUM(3*AY76,0*AZ76,1*BA76)</f>
        <v>0</v>
      </c>
      <c r="BC76" s="485">
        <f>SUM(H76,L76,P76,T76,X76,AB76,AF76,AJ76,AN76,H77,L77,P77,T77,X77,AB77,AF77,AJ77,AN77,AR76,AR77,D76,D77)</f>
        <v>0</v>
      </c>
      <c r="BD76" s="567">
        <f>SUM(J76,N76,R76,V76,Z76,AD76,AH76,AL76,AP76,AP77,AT76,AT77,F76,F77,J77,N77,R77,V77,Z77,AD77,AH77,AL77)</f>
        <v>0</v>
      </c>
      <c r="BE76" s="569">
        <f>BC76-BD76</f>
        <v>0</v>
      </c>
      <c r="BF76" s="573">
        <f>BB76+(BE76/100)+(BC76/100000)</f>
        <v>0</v>
      </c>
      <c r="BG76" s="574">
        <f t="shared" ref="BG76" si="81">_xlfn.RANK.EQ(BF76,BF$60:BF$81,0)</f>
        <v>1</v>
      </c>
    </row>
    <row r="77" spans="1:59" ht="14.25" thickBot="1" x14ac:dyDescent="0.2">
      <c r="A77" s="576"/>
      <c r="B77" s="578"/>
      <c r="C77" s="79" t="str">
        <f t="shared" si="70"/>
        <v/>
      </c>
      <c r="D77" s="76" t="str">
        <f>IF(AL61="","",AL61)</f>
        <v/>
      </c>
      <c r="E77" s="76" t="s">
        <v>41</v>
      </c>
      <c r="F77" s="76" t="str">
        <f>IF(AJ61="","",AJ61)</f>
        <v/>
      </c>
      <c r="G77" s="79" t="str">
        <f t="shared" si="71"/>
        <v/>
      </c>
      <c r="H77" s="76" t="str">
        <f>IF(AL63="","",AL63)</f>
        <v/>
      </c>
      <c r="I77" s="76" t="s">
        <v>41</v>
      </c>
      <c r="J77" s="76" t="str">
        <f>IF(AJ63="","",AJ63)</f>
        <v/>
      </c>
      <c r="K77" s="79" t="str">
        <f t="shared" si="79"/>
        <v/>
      </c>
      <c r="L77" s="76" t="str">
        <f>IF(AL65="","",AL65)</f>
        <v/>
      </c>
      <c r="M77" s="76" t="s">
        <v>41</v>
      </c>
      <c r="N77" s="76" t="str">
        <f>IF(AJ65="","",AJ65)</f>
        <v/>
      </c>
      <c r="O77" s="79" t="str">
        <f t="shared" si="75"/>
        <v/>
      </c>
      <c r="P77" s="76" t="str">
        <f>IF(AL67="","",AL67)</f>
        <v/>
      </c>
      <c r="Q77" s="76" t="s">
        <v>41</v>
      </c>
      <c r="R77" s="76" t="str">
        <f>IF(AJ67="","",AJ67)</f>
        <v/>
      </c>
      <c r="S77" s="79" t="str">
        <f t="shared" si="61"/>
        <v/>
      </c>
      <c r="T77" s="76" t="str">
        <f>IF(AL69="","",AL69)</f>
        <v/>
      </c>
      <c r="U77" s="76" t="s">
        <v>41</v>
      </c>
      <c r="V77" s="76" t="str">
        <f>IF(AJ69="","",AJ69)</f>
        <v/>
      </c>
      <c r="W77" s="79" t="str">
        <f t="shared" si="62"/>
        <v/>
      </c>
      <c r="X77" s="76" t="str">
        <f>IF(AL71="","",AL71)</f>
        <v/>
      </c>
      <c r="Y77" s="76" t="s">
        <v>41</v>
      </c>
      <c r="Z77" s="76" t="str">
        <f>IF(AJ71="","",AJ71)</f>
        <v/>
      </c>
      <c r="AA77" s="79" t="str">
        <f t="shared" si="63"/>
        <v/>
      </c>
      <c r="AB77" s="76" t="str">
        <f>IF(AL73="","",AL73)</f>
        <v/>
      </c>
      <c r="AC77" s="76" t="s">
        <v>41</v>
      </c>
      <c r="AD77" s="76" t="str">
        <f>IF(AJ73="","",AJ73)</f>
        <v/>
      </c>
      <c r="AE77" s="79" t="str">
        <f t="shared" si="64"/>
        <v/>
      </c>
      <c r="AF77" s="76" t="str">
        <f>IF(AL75="","",AL75)</f>
        <v/>
      </c>
      <c r="AG77" s="76" t="s">
        <v>41</v>
      </c>
      <c r="AH77" s="76" t="str">
        <f>IF(AJ75="","",AJ75)</f>
        <v/>
      </c>
      <c r="AI77" s="107" t="str">
        <f t="shared" si="65"/>
        <v/>
      </c>
      <c r="AJ77" s="108"/>
      <c r="AK77" s="108"/>
      <c r="AL77" s="109"/>
      <c r="AM77" s="79" t="str">
        <f t="shared" si="66"/>
        <v/>
      </c>
      <c r="AN77" s="85"/>
      <c r="AO77" s="76" t="s">
        <v>42</v>
      </c>
      <c r="AP77" s="77"/>
      <c r="AQ77" s="79" t="str">
        <f t="shared" si="67"/>
        <v/>
      </c>
      <c r="AR77" s="85"/>
      <c r="AS77" s="76" t="s">
        <v>42</v>
      </c>
      <c r="AT77" s="77"/>
      <c r="AU77" s="120" t="str">
        <f t="shared" si="68"/>
        <v/>
      </c>
      <c r="AV77" s="122"/>
      <c r="AW77" s="121" t="s">
        <v>42</v>
      </c>
      <c r="AX77" s="123"/>
      <c r="AY77" s="437"/>
      <c r="AZ77" s="568"/>
      <c r="BA77" s="570"/>
      <c r="BB77" s="572"/>
      <c r="BC77" s="437"/>
      <c r="BD77" s="568"/>
      <c r="BE77" s="570"/>
      <c r="BF77" s="573"/>
      <c r="BG77" s="575"/>
    </row>
    <row r="78" spans="1:59" ht="14.25" thickBot="1" x14ac:dyDescent="0.2">
      <c r="A78" s="576">
        <v>33</v>
      </c>
      <c r="B78" s="577" t="str">
        <f>IF(組み分け!J30="","",組み分け!J30)</f>
        <v>ドルフィンFC</v>
      </c>
      <c r="C78" s="74" t="str">
        <f t="shared" si="70"/>
        <v/>
      </c>
      <c r="D78" s="75" t="str">
        <f>IF(AP60="","",AP60)</f>
        <v/>
      </c>
      <c r="E78" s="75" t="s">
        <v>41</v>
      </c>
      <c r="F78" s="89" t="str">
        <f>IF(AN60="","",AN60)</f>
        <v/>
      </c>
      <c r="G78" s="74" t="str">
        <f t="shared" si="71"/>
        <v/>
      </c>
      <c r="H78" s="75" t="str">
        <f>IF(AP62="","",AP62)</f>
        <v/>
      </c>
      <c r="I78" s="75" t="s">
        <v>41</v>
      </c>
      <c r="J78" s="75" t="str">
        <f>IF(AN62="","",AN62)</f>
        <v/>
      </c>
      <c r="K78" s="74" t="str">
        <f t="shared" si="79"/>
        <v/>
      </c>
      <c r="L78" s="75" t="str">
        <f>IF(AP64="","",AP64)</f>
        <v/>
      </c>
      <c r="M78" s="75" t="s">
        <v>41</v>
      </c>
      <c r="N78" s="75" t="str">
        <f>IF(AN64="","",AN64)</f>
        <v/>
      </c>
      <c r="O78" s="74" t="str">
        <f t="shared" si="75"/>
        <v/>
      </c>
      <c r="P78" s="75" t="str">
        <f>IF(AP66="","",AP66)</f>
        <v/>
      </c>
      <c r="Q78" s="75" t="s">
        <v>41</v>
      </c>
      <c r="R78" s="75" t="str">
        <f>IF(AN66="","",AN66)</f>
        <v/>
      </c>
      <c r="S78" s="74" t="str">
        <f t="shared" si="61"/>
        <v/>
      </c>
      <c r="T78" s="75" t="str">
        <f>IF(AP68="","",AP68)</f>
        <v/>
      </c>
      <c r="U78" s="75" t="s">
        <v>41</v>
      </c>
      <c r="V78" s="89" t="str">
        <f>IF(AN68="","",AN68)</f>
        <v/>
      </c>
      <c r="W78" s="74" t="str">
        <f t="shared" si="62"/>
        <v/>
      </c>
      <c r="X78" s="75" t="str">
        <f>IF(AP70="","",AP70)</f>
        <v/>
      </c>
      <c r="Y78" s="75" t="s">
        <v>41</v>
      </c>
      <c r="Z78" s="75" t="str">
        <f>IF(AN70="","",AN70)</f>
        <v/>
      </c>
      <c r="AA78" s="74" t="str">
        <f t="shared" si="63"/>
        <v/>
      </c>
      <c r="AB78" s="75" t="str">
        <f>IF(AP72="","",AP72)</f>
        <v/>
      </c>
      <c r="AC78" s="75" t="s">
        <v>41</v>
      </c>
      <c r="AD78" s="75" t="str">
        <f>IF(AN72="","",AN72)</f>
        <v/>
      </c>
      <c r="AE78" s="74" t="str">
        <f t="shared" si="64"/>
        <v/>
      </c>
      <c r="AF78" s="75" t="str">
        <f>IF(AP74="","",AP74)</f>
        <v/>
      </c>
      <c r="AG78" s="75" t="s">
        <v>41</v>
      </c>
      <c r="AH78" s="75" t="str">
        <f>IF(AN74="","",AN74)</f>
        <v/>
      </c>
      <c r="AI78" s="74" t="str">
        <f t="shared" si="65"/>
        <v/>
      </c>
      <c r="AJ78" s="81" t="str">
        <f>IF(AP76="","",AP76)</f>
        <v/>
      </c>
      <c r="AK78" s="75" t="s">
        <v>41</v>
      </c>
      <c r="AL78" s="81" t="str">
        <f>IF(AN76="","",AN76)</f>
        <v/>
      </c>
      <c r="AM78" s="106" t="str">
        <f t="shared" si="66"/>
        <v/>
      </c>
      <c r="AN78" s="100"/>
      <c r="AO78" s="100"/>
      <c r="AP78" s="101"/>
      <c r="AQ78" s="74" t="str">
        <f t="shared" si="67"/>
        <v/>
      </c>
      <c r="AR78" s="81"/>
      <c r="AS78" s="75" t="s">
        <v>42</v>
      </c>
      <c r="AT78" s="81"/>
      <c r="AU78" s="116" t="str">
        <f t="shared" si="68"/>
        <v/>
      </c>
      <c r="AV78" s="119"/>
      <c r="AW78" s="117" t="s">
        <v>42</v>
      </c>
      <c r="AX78" s="119"/>
      <c r="AY78" s="485">
        <f>COUNTIF(C78:AT79,"○")</f>
        <v>0</v>
      </c>
      <c r="AZ78" s="567">
        <f>COUNTIF(C78:AT79,"●")</f>
        <v>0</v>
      </c>
      <c r="BA78" s="569">
        <f>COUNTIF(C78:AT79,"△")</f>
        <v>0</v>
      </c>
      <c r="BB78" s="571">
        <f>SUM(3*AY78,0*AZ78,1*BA78)</f>
        <v>0</v>
      </c>
      <c r="BC78" s="485">
        <f>SUM(H78,L78,P78,T78,X78,AB78,AF78,AJ78,AN78,H79,L79,P79,T79,X79,AB79,AF79,AJ79,AN79,AR78,AR79,D78,D79)</f>
        <v>0</v>
      </c>
      <c r="BD78" s="567">
        <f>SUM(J78,N78,R78,V78,Z78,AD78,AH78,AL78,AP78,AP79,AT78,AT79,F78,F79,J79,N79,R79,V79,Z79,AD79,AH79,AL79)</f>
        <v>0</v>
      </c>
      <c r="BE78" s="569">
        <f>BC78-BD78</f>
        <v>0</v>
      </c>
      <c r="BF78" s="573">
        <f t="shared" ref="BF78" si="82">BB78+(BE78/100)+(BC78/100000)</f>
        <v>0</v>
      </c>
      <c r="BG78" s="574">
        <f t="shared" ref="BG78" si="83">_xlfn.RANK.EQ(BF78,BF$60:BF$81,0)</f>
        <v>1</v>
      </c>
    </row>
    <row r="79" spans="1:59" ht="14.25" thickBot="1" x14ac:dyDescent="0.2">
      <c r="A79" s="576"/>
      <c r="B79" s="580"/>
      <c r="C79" s="79" t="str">
        <f t="shared" si="70"/>
        <v/>
      </c>
      <c r="D79" s="76" t="str">
        <f>IF(AP61="","",AP61)</f>
        <v/>
      </c>
      <c r="E79" s="76" t="s">
        <v>41</v>
      </c>
      <c r="F79" s="76" t="str">
        <f>IF(AN61="","",AN61)</f>
        <v/>
      </c>
      <c r="G79" s="79" t="str">
        <f t="shared" si="71"/>
        <v/>
      </c>
      <c r="H79" s="76" t="str">
        <f>IF(AP63="","",AP63)</f>
        <v/>
      </c>
      <c r="I79" s="76" t="s">
        <v>41</v>
      </c>
      <c r="J79" s="76" t="str">
        <f>IF(AN63="","",AN63)</f>
        <v/>
      </c>
      <c r="K79" s="79" t="str">
        <f t="shared" si="79"/>
        <v/>
      </c>
      <c r="L79" s="76" t="str">
        <f>IF(AP65="","",AP65)</f>
        <v/>
      </c>
      <c r="M79" s="76" t="s">
        <v>41</v>
      </c>
      <c r="N79" s="76" t="str">
        <f>IF(AN65="","",AN65)</f>
        <v/>
      </c>
      <c r="O79" s="79" t="str">
        <f t="shared" si="75"/>
        <v/>
      </c>
      <c r="P79" s="76" t="str">
        <f>IF(AP67="","",AP67)</f>
        <v/>
      </c>
      <c r="Q79" s="76" t="s">
        <v>41</v>
      </c>
      <c r="R79" s="76" t="str">
        <f>IF(AN67="","",AN67)</f>
        <v/>
      </c>
      <c r="S79" s="79" t="str">
        <f t="shared" si="61"/>
        <v/>
      </c>
      <c r="T79" s="76" t="str">
        <f>IF(AP69="","",AP69)</f>
        <v/>
      </c>
      <c r="U79" s="76" t="s">
        <v>41</v>
      </c>
      <c r="V79" s="76" t="str">
        <f>IF(AN69="","",AN69)</f>
        <v/>
      </c>
      <c r="W79" s="79" t="str">
        <f t="shared" si="62"/>
        <v/>
      </c>
      <c r="X79" s="76" t="str">
        <f>IF(AP71="","",AP71)</f>
        <v/>
      </c>
      <c r="Y79" s="76" t="s">
        <v>41</v>
      </c>
      <c r="Z79" s="76" t="str">
        <f>IF(AN71="","",AN71)</f>
        <v/>
      </c>
      <c r="AA79" s="79" t="str">
        <f t="shared" si="63"/>
        <v/>
      </c>
      <c r="AB79" s="76" t="str">
        <f>IF(AP73="","",AP73)</f>
        <v/>
      </c>
      <c r="AC79" s="76" t="s">
        <v>41</v>
      </c>
      <c r="AD79" s="76" t="str">
        <f>IF(AN73="","",AN73)</f>
        <v/>
      </c>
      <c r="AE79" s="79" t="str">
        <f t="shared" si="64"/>
        <v/>
      </c>
      <c r="AF79" s="76" t="str">
        <f>IF(AP75="","",AP75)</f>
        <v/>
      </c>
      <c r="AG79" s="76" t="s">
        <v>41</v>
      </c>
      <c r="AH79" s="76" t="str">
        <f>IF(AN75="","",AN75)</f>
        <v/>
      </c>
      <c r="AI79" s="79" t="str">
        <f t="shared" si="65"/>
        <v/>
      </c>
      <c r="AJ79" s="85" t="str">
        <f>IF(AP77="","",AP77)</f>
        <v/>
      </c>
      <c r="AK79" s="76" t="s">
        <v>41</v>
      </c>
      <c r="AL79" s="77" t="str">
        <f>IF(AN77="","",AN77)</f>
        <v/>
      </c>
      <c r="AM79" s="107" t="str">
        <f t="shared" si="66"/>
        <v/>
      </c>
      <c r="AN79" s="108"/>
      <c r="AO79" s="108"/>
      <c r="AP79" s="109"/>
      <c r="AQ79" s="79" t="str">
        <f t="shared" si="67"/>
        <v/>
      </c>
      <c r="AR79" s="85"/>
      <c r="AS79" s="76" t="s">
        <v>42</v>
      </c>
      <c r="AT79" s="77"/>
      <c r="AU79" s="120" t="str">
        <f t="shared" si="68"/>
        <v/>
      </c>
      <c r="AV79" s="122"/>
      <c r="AW79" s="121" t="s">
        <v>42</v>
      </c>
      <c r="AX79" s="123"/>
      <c r="AY79" s="437"/>
      <c r="AZ79" s="568"/>
      <c r="BA79" s="570"/>
      <c r="BB79" s="572"/>
      <c r="BC79" s="437"/>
      <c r="BD79" s="568"/>
      <c r="BE79" s="570"/>
      <c r="BF79" s="573"/>
      <c r="BG79" s="575"/>
    </row>
    <row r="80" spans="1:59" ht="14.25" thickBot="1" x14ac:dyDescent="0.2">
      <c r="A80" s="576">
        <v>34</v>
      </c>
      <c r="B80" s="577" t="str">
        <f>IF(組み分け!J31="","",組み分け!J31)</f>
        <v>Partigiano　FC</v>
      </c>
      <c r="C80" s="74" t="str">
        <f t="shared" si="70"/>
        <v/>
      </c>
      <c r="D80" s="75" t="str">
        <f>IF(AT60="","",AT60)</f>
        <v/>
      </c>
      <c r="E80" s="75" t="s">
        <v>41</v>
      </c>
      <c r="F80" s="89" t="str">
        <f>IF(AR60="","",AR60)</f>
        <v/>
      </c>
      <c r="G80" s="74" t="str">
        <f t="shared" si="71"/>
        <v/>
      </c>
      <c r="H80" s="75" t="str">
        <f>IF(AT62="","",AT62)</f>
        <v/>
      </c>
      <c r="I80" s="75" t="s">
        <v>41</v>
      </c>
      <c r="J80" s="75" t="str">
        <f>IF(AR62="","",AR62)</f>
        <v/>
      </c>
      <c r="K80" s="74" t="str">
        <f t="shared" si="79"/>
        <v/>
      </c>
      <c r="L80" s="75" t="str">
        <f>IF(AT64="","",AT64)</f>
        <v/>
      </c>
      <c r="M80" s="75" t="s">
        <v>41</v>
      </c>
      <c r="N80" s="75" t="str">
        <f>IF(AR64="","",AR64)</f>
        <v/>
      </c>
      <c r="O80" s="74" t="str">
        <f t="shared" si="75"/>
        <v/>
      </c>
      <c r="P80" s="75" t="str">
        <f>IF(AT66="","",AT66)</f>
        <v/>
      </c>
      <c r="Q80" s="75" t="s">
        <v>41</v>
      </c>
      <c r="R80" s="75" t="str">
        <f>IF(AR66="","",AR66)</f>
        <v/>
      </c>
      <c r="S80" s="74" t="str">
        <f t="shared" si="61"/>
        <v/>
      </c>
      <c r="T80" s="75" t="str">
        <f>IF(AT68="","",AT68)</f>
        <v/>
      </c>
      <c r="U80" s="75" t="s">
        <v>41</v>
      </c>
      <c r="V80" s="89" t="str">
        <f>IF(AR68="","",AR68)</f>
        <v/>
      </c>
      <c r="W80" s="74" t="str">
        <f t="shared" si="62"/>
        <v/>
      </c>
      <c r="X80" s="75" t="str">
        <f>IF(AT70="","",AT70)</f>
        <v/>
      </c>
      <c r="Y80" s="75" t="s">
        <v>41</v>
      </c>
      <c r="Z80" s="75" t="str">
        <f>IF(AR70="","",AR70)</f>
        <v/>
      </c>
      <c r="AA80" s="74" t="str">
        <f t="shared" si="63"/>
        <v/>
      </c>
      <c r="AB80" s="75" t="str">
        <f>IF(AT72="","",AT72)</f>
        <v/>
      </c>
      <c r="AC80" s="75" t="s">
        <v>41</v>
      </c>
      <c r="AD80" s="75" t="str">
        <f>IF(AR72="","",AR72)</f>
        <v/>
      </c>
      <c r="AE80" s="74" t="str">
        <f t="shared" si="64"/>
        <v/>
      </c>
      <c r="AF80" s="75" t="str">
        <f>IF(AT74="","",AT74)</f>
        <v/>
      </c>
      <c r="AG80" s="75" t="s">
        <v>41</v>
      </c>
      <c r="AH80" s="75" t="str">
        <f>IF(AR74="","",AR74)</f>
        <v/>
      </c>
      <c r="AI80" s="74" t="str">
        <f t="shared" si="65"/>
        <v/>
      </c>
      <c r="AJ80" s="81" t="str">
        <f>IF(AT76="","",AT76)</f>
        <v/>
      </c>
      <c r="AK80" s="75" t="s">
        <v>41</v>
      </c>
      <c r="AL80" s="81" t="str">
        <f>IF(AR76="","",AR76)</f>
        <v/>
      </c>
      <c r="AM80" s="74" t="str">
        <f t="shared" si="66"/>
        <v/>
      </c>
      <c r="AN80" s="81" t="str">
        <f>IF(AT78="","",AT78)</f>
        <v/>
      </c>
      <c r="AO80" s="75" t="s">
        <v>41</v>
      </c>
      <c r="AP80" s="81" t="str">
        <f>IF(AR78="","",AR78)</f>
        <v/>
      </c>
      <c r="AQ80" s="106" t="str">
        <f t="shared" si="67"/>
        <v/>
      </c>
      <c r="AR80" s="100"/>
      <c r="AS80" s="100"/>
      <c r="AT80" s="101"/>
      <c r="AU80" s="106" t="str">
        <f t="shared" si="68"/>
        <v/>
      </c>
      <c r="AV80" s="100"/>
      <c r="AW80" s="100"/>
      <c r="AX80" s="101"/>
      <c r="AY80" s="485">
        <f>COUNTIF(C80:AT81,"○")</f>
        <v>0</v>
      </c>
      <c r="AZ80" s="567">
        <f>COUNTIF(C80:AT81,"●")</f>
        <v>0</v>
      </c>
      <c r="BA80" s="569">
        <f>COUNTIF(C80:AT81,"△")</f>
        <v>0</v>
      </c>
      <c r="BB80" s="571">
        <f>SUM(3*AY80,0*AZ80,1*BA80)</f>
        <v>0</v>
      </c>
      <c r="BC80" s="485">
        <f>SUM(H80,L80,P80,T80,X80,AB80,AF80,AJ80,AN80,H81,L81,P81,T81,X81,AB81,AF81,AJ81,AN81,AR80,AR81,D80,D81)</f>
        <v>0</v>
      </c>
      <c r="BD80" s="567">
        <f>SUM(J80,N80,R80,V80,Z80,AD80,AH80,AL80,AP80,AP81,AT80,AT81,F80,F81,J81,N81,R81,V81,Z81,AD81,AH81,AL81)</f>
        <v>0</v>
      </c>
      <c r="BE80" s="569">
        <f>BC80-BD80</f>
        <v>0</v>
      </c>
      <c r="BF80" s="573">
        <f t="shared" ref="BF80" si="84">BB80+(BE80/100)+(BC80/100000)</f>
        <v>0</v>
      </c>
      <c r="BG80" s="574">
        <f t="shared" ref="BG80" si="85">_xlfn.RANK.EQ(BF80,BF$60:BF$81,0)</f>
        <v>1</v>
      </c>
    </row>
    <row r="81" spans="1:59" ht="14.25" thickBot="1" x14ac:dyDescent="0.2">
      <c r="A81" s="576"/>
      <c r="B81" s="578"/>
      <c r="C81" s="79" t="str">
        <f t="shared" si="70"/>
        <v/>
      </c>
      <c r="D81" s="76" t="str">
        <f>IF(AT61="","",AT61)</f>
        <v/>
      </c>
      <c r="E81" s="76" t="s">
        <v>41</v>
      </c>
      <c r="F81" s="76" t="str">
        <f>IF(AR61="","",AR61)</f>
        <v/>
      </c>
      <c r="G81" s="79" t="str">
        <f t="shared" si="71"/>
        <v/>
      </c>
      <c r="H81" s="76" t="str">
        <f>IF(AT63="","",AT63)</f>
        <v/>
      </c>
      <c r="I81" s="76" t="s">
        <v>41</v>
      </c>
      <c r="J81" s="76" t="str">
        <f>IF(AR63="","",AR63)</f>
        <v/>
      </c>
      <c r="K81" s="79" t="str">
        <f t="shared" si="79"/>
        <v/>
      </c>
      <c r="L81" s="76" t="str">
        <f>IF(AT65="","",AT65)</f>
        <v/>
      </c>
      <c r="M81" s="76" t="s">
        <v>41</v>
      </c>
      <c r="N81" s="76" t="str">
        <f>IF(AR65="","",AR65)</f>
        <v/>
      </c>
      <c r="O81" s="79" t="str">
        <f t="shared" si="75"/>
        <v/>
      </c>
      <c r="P81" s="76" t="str">
        <f>IF(AT67="","",AT67)</f>
        <v/>
      </c>
      <c r="Q81" s="76" t="s">
        <v>41</v>
      </c>
      <c r="R81" s="76" t="str">
        <f>IF(AR67="","",AR67)</f>
        <v/>
      </c>
      <c r="S81" s="79" t="str">
        <f t="shared" si="61"/>
        <v/>
      </c>
      <c r="T81" s="76" t="str">
        <f>IF(AT69="","",AT69)</f>
        <v/>
      </c>
      <c r="U81" s="76" t="s">
        <v>41</v>
      </c>
      <c r="V81" s="76" t="str">
        <f>IF(AR69="","",AR69)</f>
        <v/>
      </c>
      <c r="W81" s="79" t="str">
        <f t="shared" si="62"/>
        <v/>
      </c>
      <c r="X81" s="76" t="str">
        <f>IF(AT71="","",AT71)</f>
        <v/>
      </c>
      <c r="Y81" s="76" t="s">
        <v>41</v>
      </c>
      <c r="Z81" s="76" t="str">
        <f>IF(AR71="","",AR71)</f>
        <v/>
      </c>
      <c r="AA81" s="79" t="str">
        <f t="shared" si="63"/>
        <v/>
      </c>
      <c r="AB81" s="76" t="str">
        <f>IF(AT73="","",AT73)</f>
        <v/>
      </c>
      <c r="AC81" s="76" t="s">
        <v>41</v>
      </c>
      <c r="AD81" s="76" t="str">
        <f>IF(AR73="","",AR73)</f>
        <v/>
      </c>
      <c r="AE81" s="79" t="str">
        <f t="shared" si="64"/>
        <v/>
      </c>
      <c r="AF81" s="76" t="str">
        <f>IF(AT75="","",AT75)</f>
        <v/>
      </c>
      <c r="AG81" s="76" t="s">
        <v>41</v>
      </c>
      <c r="AH81" s="76" t="str">
        <f>IF(AR75="","",AR75)</f>
        <v/>
      </c>
      <c r="AI81" s="79" t="str">
        <f t="shared" si="65"/>
        <v/>
      </c>
      <c r="AJ81" s="85" t="str">
        <f>IF(AT77="","",AT77)</f>
        <v/>
      </c>
      <c r="AK81" s="76" t="s">
        <v>41</v>
      </c>
      <c r="AL81" s="77" t="str">
        <f>IF(AR77="","",AR77)</f>
        <v/>
      </c>
      <c r="AM81" s="79" t="str">
        <f t="shared" si="66"/>
        <v/>
      </c>
      <c r="AN81" s="85" t="str">
        <f>IF(AT79="","",AT79)</f>
        <v/>
      </c>
      <c r="AO81" s="76" t="s">
        <v>41</v>
      </c>
      <c r="AP81" s="77" t="str">
        <f>IF(AR79="","",AR79)</f>
        <v/>
      </c>
      <c r="AQ81" s="107" t="str">
        <f t="shared" si="67"/>
        <v/>
      </c>
      <c r="AR81" s="108"/>
      <c r="AS81" s="108"/>
      <c r="AT81" s="109"/>
      <c r="AU81" s="107" t="str">
        <f t="shared" si="68"/>
        <v/>
      </c>
      <c r="AV81" s="108"/>
      <c r="AW81" s="108"/>
      <c r="AX81" s="109"/>
      <c r="AY81" s="437"/>
      <c r="AZ81" s="568"/>
      <c r="BA81" s="570"/>
      <c r="BB81" s="572"/>
      <c r="BC81" s="437"/>
      <c r="BD81" s="568"/>
      <c r="BE81" s="570"/>
      <c r="BF81" s="573"/>
      <c r="BG81" s="575"/>
    </row>
  </sheetData>
  <mergeCells count="477">
    <mergeCell ref="A1:BJ1"/>
    <mergeCell ref="A4:B5"/>
    <mergeCell ref="D4:E4"/>
    <mergeCell ref="H4:I4"/>
    <mergeCell ref="L4:M4"/>
    <mergeCell ref="P4:Q4"/>
    <mergeCell ref="T4:U4"/>
    <mergeCell ref="X4:Y4"/>
    <mergeCell ref="AB4:AC4"/>
    <mergeCell ref="AF4:AG4"/>
    <mergeCell ref="BB4:BB5"/>
    <mergeCell ref="BC4:BC5"/>
    <mergeCell ref="BD4:BD5"/>
    <mergeCell ref="BE4:BE5"/>
    <mergeCell ref="BF4:BF5"/>
    <mergeCell ref="BG4:BG5"/>
    <mergeCell ref="AJ4:AK4"/>
    <mergeCell ref="AN4:AO4"/>
    <mergeCell ref="AR4:AS4"/>
    <mergeCell ref="AY4:AY5"/>
    <mergeCell ref="AZ4:AZ5"/>
    <mergeCell ref="BA4:BA5"/>
    <mergeCell ref="AA5:AD5"/>
    <mergeCell ref="AE5:AH5"/>
    <mergeCell ref="AI5:AL5"/>
    <mergeCell ref="AM5:AP5"/>
    <mergeCell ref="AQ5:AT5"/>
    <mergeCell ref="A6:A7"/>
    <mergeCell ref="B6:B7"/>
    <mergeCell ref="C5:F5"/>
    <mergeCell ref="G5:J5"/>
    <mergeCell ref="K5:N5"/>
    <mergeCell ref="O5:R5"/>
    <mergeCell ref="S5:V5"/>
    <mergeCell ref="W5:Z5"/>
    <mergeCell ref="BE6:BE7"/>
    <mergeCell ref="BF6:BF7"/>
    <mergeCell ref="BG6:BG7"/>
    <mergeCell ref="A8:A9"/>
    <mergeCell ref="B8:B9"/>
    <mergeCell ref="AY8:AY9"/>
    <mergeCell ref="AZ8:AZ9"/>
    <mergeCell ref="BA8:BA9"/>
    <mergeCell ref="BB8:BB9"/>
    <mergeCell ref="BC8:BC9"/>
    <mergeCell ref="AY6:AY7"/>
    <mergeCell ref="AZ6:AZ7"/>
    <mergeCell ref="BA6:BA7"/>
    <mergeCell ref="BB6:BB7"/>
    <mergeCell ref="BC6:BC7"/>
    <mergeCell ref="BD6:BD7"/>
    <mergeCell ref="A12:A13"/>
    <mergeCell ref="B12:B13"/>
    <mergeCell ref="AY12:AY13"/>
    <mergeCell ref="AZ12:AZ13"/>
    <mergeCell ref="BA12:BA13"/>
    <mergeCell ref="BD8:BD9"/>
    <mergeCell ref="BE8:BE9"/>
    <mergeCell ref="BF8:BF9"/>
    <mergeCell ref="BG8:BG9"/>
    <mergeCell ref="A10:A11"/>
    <mergeCell ref="B10:B11"/>
    <mergeCell ref="AY10:AY11"/>
    <mergeCell ref="AZ10:AZ11"/>
    <mergeCell ref="BA10:BA11"/>
    <mergeCell ref="BB10:BB11"/>
    <mergeCell ref="BB12:BB13"/>
    <mergeCell ref="BC12:BC13"/>
    <mergeCell ref="BD12:BD13"/>
    <mergeCell ref="BE12:BE13"/>
    <mergeCell ref="BF12:BF13"/>
    <mergeCell ref="BG12:BG13"/>
    <mergeCell ref="BC10:BC11"/>
    <mergeCell ref="BD10:BD11"/>
    <mergeCell ref="BE10:BE11"/>
    <mergeCell ref="BF10:BF11"/>
    <mergeCell ref="BG10:BG11"/>
    <mergeCell ref="A16:A17"/>
    <mergeCell ref="B16:B17"/>
    <mergeCell ref="AY16:AY17"/>
    <mergeCell ref="AZ16:AZ17"/>
    <mergeCell ref="BA16:BA17"/>
    <mergeCell ref="A14:A15"/>
    <mergeCell ref="B14:B15"/>
    <mergeCell ref="AY14:AY15"/>
    <mergeCell ref="AZ14:AZ15"/>
    <mergeCell ref="BA14:BA15"/>
    <mergeCell ref="BB16:BB17"/>
    <mergeCell ref="BC16:BC17"/>
    <mergeCell ref="BD16:BD17"/>
    <mergeCell ref="BE16:BE17"/>
    <mergeCell ref="BF16:BF17"/>
    <mergeCell ref="BG16:BG17"/>
    <mergeCell ref="BC14:BC15"/>
    <mergeCell ref="BD14:BD15"/>
    <mergeCell ref="BE14:BE15"/>
    <mergeCell ref="BF14:BF15"/>
    <mergeCell ref="BG14:BG15"/>
    <mergeCell ref="BB14:BB15"/>
    <mergeCell ref="A20:A21"/>
    <mergeCell ref="B20:B21"/>
    <mergeCell ref="AY20:AY21"/>
    <mergeCell ref="AZ20:AZ21"/>
    <mergeCell ref="BA20:BA21"/>
    <mergeCell ref="A18:A19"/>
    <mergeCell ref="B18:B19"/>
    <mergeCell ref="AY18:AY19"/>
    <mergeCell ref="AZ18:AZ19"/>
    <mergeCell ref="BA18:BA19"/>
    <mergeCell ref="BB20:BB21"/>
    <mergeCell ref="BC20:BC21"/>
    <mergeCell ref="BD20:BD21"/>
    <mergeCell ref="BE20:BE21"/>
    <mergeCell ref="BF20:BF21"/>
    <mergeCell ref="BG20:BG21"/>
    <mergeCell ref="BC18:BC19"/>
    <mergeCell ref="BD18:BD19"/>
    <mergeCell ref="BE18:BE19"/>
    <mergeCell ref="BF18:BF19"/>
    <mergeCell ref="BG18:BG19"/>
    <mergeCell ref="BB18:BB19"/>
    <mergeCell ref="BC22:BC23"/>
    <mergeCell ref="BD22:BD23"/>
    <mergeCell ref="BE22:BE23"/>
    <mergeCell ref="BF22:BF23"/>
    <mergeCell ref="BG22:BG23"/>
    <mergeCell ref="BB22:BB23"/>
    <mergeCell ref="A24:A25"/>
    <mergeCell ref="B24:B25"/>
    <mergeCell ref="AY24:AY25"/>
    <mergeCell ref="AZ24:AZ25"/>
    <mergeCell ref="BA24:BA25"/>
    <mergeCell ref="A22:A23"/>
    <mergeCell ref="B22:B23"/>
    <mergeCell ref="AY22:AY23"/>
    <mergeCell ref="AZ22:AZ23"/>
    <mergeCell ref="BA22:BA23"/>
    <mergeCell ref="BB24:BB25"/>
    <mergeCell ref="BC24:BC25"/>
    <mergeCell ref="BD24:BD25"/>
    <mergeCell ref="BE24:BE25"/>
    <mergeCell ref="BF24:BF25"/>
    <mergeCell ref="BG24:BG25"/>
    <mergeCell ref="BC26:BC27"/>
    <mergeCell ref="BD26:BD27"/>
    <mergeCell ref="BE26:BE27"/>
    <mergeCell ref="BF26:BF27"/>
    <mergeCell ref="BG26:BG27"/>
    <mergeCell ref="BA26:BA27"/>
    <mergeCell ref="BB26:BB27"/>
    <mergeCell ref="BF30:BF31"/>
    <mergeCell ref="BG30:BG31"/>
    <mergeCell ref="BD30:BD31"/>
    <mergeCell ref="BE30:BE31"/>
    <mergeCell ref="BA30:BA31"/>
    <mergeCell ref="BB30:BB31"/>
    <mergeCell ref="BC30:BC31"/>
    <mergeCell ref="A30:B31"/>
    <mergeCell ref="D30:E30"/>
    <mergeCell ref="H30:I30"/>
    <mergeCell ref="L30:M30"/>
    <mergeCell ref="P30:Q30"/>
    <mergeCell ref="A26:A27"/>
    <mergeCell ref="B26:B27"/>
    <mergeCell ref="AY26:AY27"/>
    <mergeCell ref="AZ26:AZ27"/>
    <mergeCell ref="C31:F31"/>
    <mergeCell ref="G31:J31"/>
    <mergeCell ref="K31:N31"/>
    <mergeCell ref="AR30:AS30"/>
    <mergeCell ref="AY30:AY31"/>
    <mergeCell ref="AZ30:AZ31"/>
    <mergeCell ref="O31:R31"/>
    <mergeCell ref="S31:V31"/>
    <mergeCell ref="W31:Z31"/>
    <mergeCell ref="AI31:AL31"/>
    <mergeCell ref="AM31:AP31"/>
    <mergeCell ref="AQ31:AT31"/>
    <mergeCell ref="BB38:BB39"/>
    <mergeCell ref="BC38:BC39"/>
    <mergeCell ref="BD38:BD39"/>
    <mergeCell ref="BE38:BE39"/>
    <mergeCell ref="BF38:BF39"/>
    <mergeCell ref="BG38:BG39"/>
    <mergeCell ref="BC36:BC37"/>
    <mergeCell ref="BD36:BD37"/>
    <mergeCell ref="BE36:BE37"/>
    <mergeCell ref="BF36:BF37"/>
    <mergeCell ref="BG36:BG37"/>
    <mergeCell ref="BD34:BD35"/>
    <mergeCell ref="BE34:BE35"/>
    <mergeCell ref="BF34:BF35"/>
    <mergeCell ref="BG34:BG35"/>
    <mergeCell ref="BE32:BE33"/>
    <mergeCell ref="BF32:BF33"/>
    <mergeCell ref="BG32:BG33"/>
    <mergeCell ref="BD32:BD33"/>
    <mergeCell ref="AZ36:AZ37"/>
    <mergeCell ref="BA36:BA37"/>
    <mergeCell ref="BB36:BB37"/>
    <mergeCell ref="AZ34:AZ35"/>
    <mergeCell ref="BA34:BA35"/>
    <mergeCell ref="BB34:BB35"/>
    <mergeCell ref="BC34:BC35"/>
    <mergeCell ref="AZ32:AZ33"/>
    <mergeCell ref="BA32:BA33"/>
    <mergeCell ref="BB32:BB33"/>
    <mergeCell ref="BC32:BC33"/>
    <mergeCell ref="AZ42:AZ43"/>
    <mergeCell ref="BA42:BA43"/>
    <mergeCell ref="A40:A41"/>
    <mergeCell ref="B40:B41"/>
    <mergeCell ref="AY40:AY41"/>
    <mergeCell ref="AZ40:AZ41"/>
    <mergeCell ref="BA40:BA41"/>
    <mergeCell ref="AZ38:AZ39"/>
    <mergeCell ref="BA38:BA39"/>
    <mergeCell ref="BB42:BB43"/>
    <mergeCell ref="BB40:BB41"/>
    <mergeCell ref="BC42:BC43"/>
    <mergeCell ref="BD42:BD43"/>
    <mergeCell ref="BE42:BE43"/>
    <mergeCell ref="BF42:BF43"/>
    <mergeCell ref="BG42:BG43"/>
    <mergeCell ref="BC40:BC41"/>
    <mergeCell ref="BD40:BD41"/>
    <mergeCell ref="BE40:BE41"/>
    <mergeCell ref="BF40:BF41"/>
    <mergeCell ref="BG40:BG41"/>
    <mergeCell ref="BB44:BB45"/>
    <mergeCell ref="A46:A47"/>
    <mergeCell ref="B46:B47"/>
    <mergeCell ref="AY46:AY47"/>
    <mergeCell ref="AZ46:AZ47"/>
    <mergeCell ref="BA46:BA47"/>
    <mergeCell ref="A44:A45"/>
    <mergeCell ref="B44:B45"/>
    <mergeCell ref="AY44:AY45"/>
    <mergeCell ref="AZ44:AZ45"/>
    <mergeCell ref="BA44:BA45"/>
    <mergeCell ref="BD46:BD47"/>
    <mergeCell ref="BE46:BE47"/>
    <mergeCell ref="BF46:BF47"/>
    <mergeCell ref="BG46:BG47"/>
    <mergeCell ref="BC44:BC45"/>
    <mergeCell ref="BD44:BD45"/>
    <mergeCell ref="BE44:BE45"/>
    <mergeCell ref="BF44:BF45"/>
    <mergeCell ref="BG44:BG45"/>
    <mergeCell ref="AZ50:AZ51"/>
    <mergeCell ref="BA50:BA51"/>
    <mergeCell ref="A48:A49"/>
    <mergeCell ref="B48:B49"/>
    <mergeCell ref="AY48:AY49"/>
    <mergeCell ref="AZ48:AZ49"/>
    <mergeCell ref="BA48:BA49"/>
    <mergeCell ref="BB46:BB47"/>
    <mergeCell ref="BC46:BC47"/>
    <mergeCell ref="BB50:BB51"/>
    <mergeCell ref="BC50:BC51"/>
    <mergeCell ref="BB48:BB49"/>
    <mergeCell ref="BD50:BD51"/>
    <mergeCell ref="BE50:BE51"/>
    <mergeCell ref="BF50:BF51"/>
    <mergeCell ref="BG50:BG51"/>
    <mergeCell ref="BC48:BC49"/>
    <mergeCell ref="BD48:BD49"/>
    <mergeCell ref="BE48:BE49"/>
    <mergeCell ref="BF48:BF49"/>
    <mergeCell ref="BG48:BG49"/>
    <mergeCell ref="BF58:BF59"/>
    <mergeCell ref="BG58:BG59"/>
    <mergeCell ref="C59:F59"/>
    <mergeCell ref="G59:J59"/>
    <mergeCell ref="K59:N59"/>
    <mergeCell ref="O59:R59"/>
    <mergeCell ref="S59:V59"/>
    <mergeCell ref="W59:Z59"/>
    <mergeCell ref="BB58:BB59"/>
    <mergeCell ref="BC58:BC59"/>
    <mergeCell ref="T58:U58"/>
    <mergeCell ref="X58:Y58"/>
    <mergeCell ref="AB58:AC58"/>
    <mergeCell ref="AF58:AG58"/>
    <mergeCell ref="AJ58:AK58"/>
    <mergeCell ref="AN58:AO58"/>
    <mergeCell ref="AA59:AD59"/>
    <mergeCell ref="AE59:AH59"/>
    <mergeCell ref="AI59:AL59"/>
    <mergeCell ref="AM59:AP59"/>
    <mergeCell ref="AQ59:AT59"/>
    <mergeCell ref="A60:A61"/>
    <mergeCell ref="B60:B61"/>
    <mergeCell ref="BD58:BD59"/>
    <mergeCell ref="BE58:BE59"/>
    <mergeCell ref="BE60:BE61"/>
    <mergeCell ref="BF60:BF61"/>
    <mergeCell ref="BG60:BG61"/>
    <mergeCell ref="A62:A63"/>
    <mergeCell ref="B62:B63"/>
    <mergeCell ref="AY62:AY63"/>
    <mergeCell ref="AZ62:AZ63"/>
    <mergeCell ref="BA62:BA63"/>
    <mergeCell ref="BB62:BB63"/>
    <mergeCell ref="BC62:BC63"/>
    <mergeCell ref="AY60:AY61"/>
    <mergeCell ref="AZ60:AZ61"/>
    <mergeCell ref="BA60:BA61"/>
    <mergeCell ref="BB60:BB61"/>
    <mergeCell ref="BC60:BC61"/>
    <mergeCell ref="BD60:BD61"/>
    <mergeCell ref="AR58:AS58"/>
    <mergeCell ref="AY58:AY59"/>
    <mergeCell ref="AZ58:AZ59"/>
    <mergeCell ref="BA58:BA59"/>
    <mergeCell ref="A66:A67"/>
    <mergeCell ref="B66:B67"/>
    <mergeCell ref="AY66:AY67"/>
    <mergeCell ref="AZ66:AZ67"/>
    <mergeCell ref="BA66:BA67"/>
    <mergeCell ref="BD62:BD63"/>
    <mergeCell ref="BE62:BE63"/>
    <mergeCell ref="BF62:BF63"/>
    <mergeCell ref="BG62:BG63"/>
    <mergeCell ref="A64:A65"/>
    <mergeCell ref="B64:B65"/>
    <mergeCell ref="AY64:AY65"/>
    <mergeCell ref="AZ64:AZ65"/>
    <mergeCell ref="BA64:BA65"/>
    <mergeCell ref="BB64:BB65"/>
    <mergeCell ref="BB66:BB67"/>
    <mergeCell ref="BC66:BC67"/>
    <mergeCell ref="BD66:BD67"/>
    <mergeCell ref="BE66:BE67"/>
    <mergeCell ref="BF66:BF67"/>
    <mergeCell ref="BG66:BG67"/>
    <mergeCell ref="BC64:BC65"/>
    <mergeCell ref="BD64:BD65"/>
    <mergeCell ref="BE64:BE65"/>
    <mergeCell ref="BF64:BF65"/>
    <mergeCell ref="BG64:BG65"/>
    <mergeCell ref="A70:A71"/>
    <mergeCell ref="B70:B71"/>
    <mergeCell ref="AY70:AY71"/>
    <mergeCell ref="AZ70:AZ71"/>
    <mergeCell ref="BA70:BA71"/>
    <mergeCell ref="A68:A69"/>
    <mergeCell ref="B68:B69"/>
    <mergeCell ref="AY68:AY69"/>
    <mergeCell ref="AZ68:AZ69"/>
    <mergeCell ref="BA68:BA69"/>
    <mergeCell ref="BB70:BB71"/>
    <mergeCell ref="BC70:BC71"/>
    <mergeCell ref="BD70:BD71"/>
    <mergeCell ref="BE70:BE71"/>
    <mergeCell ref="BF70:BF71"/>
    <mergeCell ref="BG70:BG71"/>
    <mergeCell ref="BC68:BC69"/>
    <mergeCell ref="BD68:BD69"/>
    <mergeCell ref="BE68:BE69"/>
    <mergeCell ref="BF68:BF69"/>
    <mergeCell ref="BG68:BG69"/>
    <mergeCell ref="BB68:BB69"/>
    <mergeCell ref="A74:A75"/>
    <mergeCell ref="B74:B75"/>
    <mergeCell ref="AY74:AY75"/>
    <mergeCell ref="AZ74:AZ75"/>
    <mergeCell ref="BA74:BA75"/>
    <mergeCell ref="A72:A73"/>
    <mergeCell ref="B72:B73"/>
    <mergeCell ref="AY72:AY73"/>
    <mergeCell ref="AZ72:AZ73"/>
    <mergeCell ref="BA72:BA73"/>
    <mergeCell ref="BB74:BB75"/>
    <mergeCell ref="BC74:BC75"/>
    <mergeCell ref="BD74:BD75"/>
    <mergeCell ref="BE74:BE75"/>
    <mergeCell ref="BF74:BF75"/>
    <mergeCell ref="BG74:BG75"/>
    <mergeCell ref="BC72:BC73"/>
    <mergeCell ref="BD72:BD73"/>
    <mergeCell ref="BE72:BE73"/>
    <mergeCell ref="BF72:BF73"/>
    <mergeCell ref="BG72:BG73"/>
    <mergeCell ref="BB72:BB73"/>
    <mergeCell ref="A78:A79"/>
    <mergeCell ref="B78:B79"/>
    <mergeCell ref="AY78:AY79"/>
    <mergeCell ref="AZ78:AZ79"/>
    <mergeCell ref="BA78:BA79"/>
    <mergeCell ref="A76:A77"/>
    <mergeCell ref="B76:B77"/>
    <mergeCell ref="AY76:AY77"/>
    <mergeCell ref="AZ76:AZ77"/>
    <mergeCell ref="BA76:BA77"/>
    <mergeCell ref="BB78:BB79"/>
    <mergeCell ref="BC78:BC79"/>
    <mergeCell ref="BD78:BD79"/>
    <mergeCell ref="BE78:BE79"/>
    <mergeCell ref="BF78:BF79"/>
    <mergeCell ref="BG78:BG79"/>
    <mergeCell ref="BC76:BC77"/>
    <mergeCell ref="BD76:BD77"/>
    <mergeCell ref="BE76:BE77"/>
    <mergeCell ref="BF76:BF77"/>
    <mergeCell ref="BG76:BG77"/>
    <mergeCell ref="BB76:BB77"/>
    <mergeCell ref="BC80:BC81"/>
    <mergeCell ref="BD80:BD81"/>
    <mergeCell ref="BE80:BE81"/>
    <mergeCell ref="BF80:BF81"/>
    <mergeCell ref="BG80:BG81"/>
    <mergeCell ref="A80:A81"/>
    <mergeCell ref="B80:B81"/>
    <mergeCell ref="AY80:AY81"/>
    <mergeCell ref="AZ80:AZ81"/>
    <mergeCell ref="BA80:BA81"/>
    <mergeCell ref="BB80:BB81"/>
    <mergeCell ref="AV4:AW4"/>
    <mergeCell ref="AU5:AX5"/>
    <mergeCell ref="AV30:AW30"/>
    <mergeCell ref="AU31:AX31"/>
    <mergeCell ref="AV58:AW58"/>
    <mergeCell ref="AU59:AX59"/>
    <mergeCell ref="A58:B59"/>
    <mergeCell ref="D58:E58"/>
    <mergeCell ref="H58:I58"/>
    <mergeCell ref="L58:M58"/>
    <mergeCell ref="P58:Q58"/>
    <mergeCell ref="A52:A53"/>
    <mergeCell ref="B52:B53"/>
    <mergeCell ref="A42:A43"/>
    <mergeCell ref="B42:B43"/>
    <mergeCell ref="B32:B33"/>
    <mergeCell ref="T30:U30"/>
    <mergeCell ref="X30:Y30"/>
    <mergeCell ref="AB30:AC30"/>
    <mergeCell ref="AF30:AG30"/>
    <mergeCell ref="AJ30:AK30"/>
    <mergeCell ref="AN30:AO30"/>
    <mergeCell ref="AA31:AD31"/>
    <mergeCell ref="AE31:AH31"/>
    <mergeCell ref="AY52:AY53"/>
    <mergeCell ref="A50:A51"/>
    <mergeCell ref="B50:B51"/>
    <mergeCell ref="AY50:AY51"/>
    <mergeCell ref="A38:A39"/>
    <mergeCell ref="B38:B39"/>
    <mergeCell ref="AY38:AY39"/>
    <mergeCell ref="A32:A33"/>
    <mergeCell ref="A54:A55"/>
    <mergeCell ref="B54:B55"/>
    <mergeCell ref="AY54:AY55"/>
    <mergeCell ref="AY42:AY43"/>
    <mergeCell ref="A36:A37"/>
    <mergeCell ref="B36:B37"/>
    <mergeCell ref="AY36:AY37"/>
    <mergeCell ref="A34:A35"/>
    <mergeCell ref="B34:B35"/>
    <mergeCell ref="AY34:AY35"/>
    <mergeCell ref="AY32:AY33"/>
    <mergeCell ref="AZ54:AZ55"/>
    <mergeCell ref="BA54:BA55"/>
    <mergeCell ref="BB54:BB55"/>
    <mergeCell ref="BC54:BC55"/>
    <mergeCell ref="BD54:BD55"/>
    <mergeCell ref="BE54:BE55"/>
    <mergeCell ref="BF54:BF55"/>
    <mergeCell ref="BG54:BG55"/>
    <mergeCell ref="BC52:BC53"/>
    <mergeCell ref="BD52:BD53"/>
    <mergeCell ref="BE52:BE53"/>
    <mergeCell ref="BF52:BF53"/>
    <mergeCell ref="BG52:BG53"/>
    <mergeCell ref="AZ52:AZ53"/>
    <mergeCell ref="BA52:BA53"/>
    <mergeCell ref="BB52:BB53"/>
  </mergeCells>
  <phoneticPr fontId="2"/>
  <pageMargins left="0.12" right="0.12" top="0.28999999999999998" bottom="0.24" header="0.3" footer="0.3"/>
  <pageSetup paperSize="9" scale="81" orientation="landscape" horizontalDpi="4294967293" r:id="rId1"/>
  <ignoredErrors>
    <ignoredError sqref="AJ24:AP27 AJ78:AP81 AN54:AT55 BG8:BG8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3"/>
  <sheetViews>
    <sheetView zoomScaleNormal="100" workbookViewId="0">
      <selection activeCell="AT80" sqref="AT80"/>
    </sheetView>
  </sheetViews>
  <sheetFormatPr defaultColWidth="9" defaultRowHeight="13.5" x14ac:dyDescent="0.15"/>
  <cols>
    <col min="1" max="1" width="3.5" style="22" customWidth="1"/>
    <col min="2" max="2" width="18.625" style="22" customWidth="1"/>
    <col min="3" max="50" width="2.625" style="30" customWidth="1"/>
    <col min="51" max="53" width="2.625" style="22" customWidth="1"/>
    <col min="54" max="57" width="3.5" style="22" bestFit="1" customWidth="1"/>
    <col min="58" max="58" width="2.625" style="22" hidden="1" customWidth="1"/>
    <col min="59" max="59" width="3.5" style="22" bestFit="1" customWidth="1"/>
    <col min="60" max="63" width="2.625" style="22" customWidth="1"/>
    <col min="64" max="16384" width="9" style="22"/>
  </cols>
  <sheetData>
    <row r="1" spans="1:62" ht="18.75" x14ac:dyDescent="0.15">
      <c r="A1" s="186" t="s">
        <v>139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</row>
    <row r="2" spans="1:62" x14ac:dyDescent="0.1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</row>
    <row r="3" spans="1:62" ht="13.5" customHeight="1" thickBot="1" x14ac:dyDescent="0.2">
      <c r="A3" s="23"/>
      <c r="B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</row>
    <row r="4" spans="1:62" ht="15" customHeight="1" x14ac:dyDescent="0.15">
      <c r="A4" s="493" t="s">
        <v>12</v>
      </c>
      <c r="B4" s="494"/>
      <c r="C4" s="25"/>
      <c r="D4" s="455">
        <f>IF(A6="","",A6)</f>
        <v>1</v>
      </c>
      <c r="E4" s="455"/>
      <c r="F4" s="26"/>
      <c r="G4" s="18"/>
      <c r="H4" s="455">
        <f>IF(A8="","",A8)</f>
        <v>2</v>
      </c>
      <c r="I4" s="455"/>
      <c r="J4" s="26"/>
      <c r="K4" s="18"/>
      <c r="L4" s="455">
        <f>IF(A10="","",A10)</f>
        <v>3</v>
      </c>
      <c r="M4" s="455"/>
      <c r="N4" s="26"/>
      <c r="O4" s="18"/>
      <c r="P4" s="455">
        <f>IF(A12="","",A12)</f>
        <v>4</v>
      </c>
      <c r="Q4" s="455"/>
      <c r="R4" s="26"/>
      <c r="S4" s="18"/>
      <c r="T4" s="455">
        <f>IF(A14="","",A14)</f>
        <v>5</v>
      </c>
      <c r="U4" s="455"/>
      <c r="V4" s="26"/>
      <c r="W4" s="18"/>
      <c r="X4" s="455">
        <f>IF(A16="","",A16)</f>
        <v>6</v>
      </c>
      <c r="Y4" s="455"/>
      <c r="Z4" s="26"/>
      <c r="AA4" s="18"/>
      <c r="AB4" s="455">
        <f>IF(A18="","",A18)</f>
        <v>7</v>
      </c>
      <c r="AC4" s="455"/>
      <c r="AD4" s="26"/>
      <c r="AE4" s="18"/>
      <c r="AF4" s="455">
        <f>IF(A20="","",A20)</f>
        <v>8</v>
      </c>
      <c r="AG4" s="455"/>
      <c r="AH4" s="26"/>
      <c r="AI4" s="18"/>
      <c r="AJ4" s="455">
        <f>IF(A22="","",A22)</f>
        <v>9</v>
      </c>
      <c r="AK4" s="455"/>
      <c r="AL4" s="26"/>
      <c r="AM4" s="18"/>
      <c r="AN4" s="455">
        <f>IF(A24="","",A24)</f>
        <v>10</v>
      </c>
      <c r="AO4" s="455"/>
      <c r="AP4" s="26"/>
      <c r="AQ4" s="18"/>
      <c r="AR4" s="455">
        <f>IF(A26="","",A26)</f>
        <v>11</v>
      </c>
      <c r="AS4" s="455"/>
      <c r="AT4" s="26"/>
      <c r="AU4" s="124"/>
      <c r="AV4" s="540" t="str">
        <f>IF(E26="","",E26)</f>
        <v>-</v>
      </c>
      <c r="AW4" s="540"/>
      <c r="AX4" s="125"/>
      <c r="AY4" s="485" t="s">
        <v>4</v>
      </c>
      <c r="AZ4" s="567" t="s">
        <v>5</v>
      </c>
      <c r="BA4" s="569" t="s">
        <v>6</v>
      </c>
      <c r="BB4" s="589" t="s">
        <v>7</v>
      </c>
      <c r="BC4" s="591" t="s">
        <v>8</v>
      </c>
      <c r="BD4" s="581" t="s">
        <v>9</v>
      </c>
      <c r="BE4" s="583" t="s">
        <v>10</v>
      </c>
      <c r="BF4" s="587" t="s">
        <v>65</v>
      </c>
      <c r="BG4" s="589" t="s">
        <v>11</v>
      </c>
    </row>
    <row r="5" spans="1:62" ht="15" customHeight="1" thickBot="1" x14ac:dyDescent="0.2">
      <c r="A5" s="495"/>
      <c r="B5" s="496"/>
      <c r="C5" s="497" t="str">
        <f>IF(B6="","",B6)</f>
        <v>FC DIVINE　Ａ</v>
      </c>
      <c r="D5" s="447"/>
      <c r="E5" s="447"/>
      <c r="F5" s="447"/>
      <c r="G5" s="446" t="str">
        <f>IF(B8="","",B8)</f>
        <v>尾張FC　A</v>
      </c>
      <c r="H5" s="447"/>
      <c r="I5" s="447"/>
      <c r="J5" s="447"/>
      <c r="K5" s="446" t="str">
        <f>IF(B10="","",B10)</f>
        <v>FC市江</v>
      </c>
      <c r="L5" s="447"/>
      <c r="M5" s="447"/>
      <c r="N5" s="447"/>
      <c r="O5" s="446" t="str">
        <f>IF(B12="","",B12)</f>
        <v>SAKURA　FC</v>
      </c>
      <c r="P5" s="447"/>
      <c r="Q5" s="447"/>
      <c r="R5" s="447"/>
      <c r="S5" s="446" t="str">
        <f>IF(B14="","",B14)</f>
        <v>クレバーフット</v>
      </c>
      <c r="T5" s="447"/>
      <c r="U5" s="447"/>
      <c r="V5" s="447"/>
      <c r="W5" s="446" t="str">
        <f>IF(B16="","",B16)</f>
        <v>Livent</v>
      </c>
      <c r="X5" s="447"/>
      <c r="Y5" s="447"/>
      <c r="Z5" s="447"/>
      <c r="AA5" s="446" t="str">
        <f>IF(B18="","",B18)</f>
        <v>モノリスＦＣ</v>
      </c>
      <c r="AB5" s="447"/>
      <c r="AC5" s="447"/>
      <c r="AD5" s="447"/>
      <c r="AE5" s="446" t="str">
        <f>IF(B20="","",B20)</f>
        <v>尾西FC　B</v>
      </c>
      <c r="AF5" s="447"/>
      <c r="AG5" s="447"/>
      <c r="AH5" s="447"/>
      <c r="AI5" s="446" t="str">
        <f>IF(B22="","",B22)</f>
        <v>犬山クラブ　B</v>
      </c>
      <c r="AJ5" s="447"/>
      <c r="AK5" s="447"/>
      <c r="AL5" s="447"/>
      <c r="AM5" s="446" t="str">
        <f>IF(B24="","",B24)</f>
        <v>愛知FC一宮 A</v>
      </c>
      <c r="AN5" s="447"/>
      <c r="AO5" s="447"/>
      <c r="AP5" s="447"/>
      <c r="AQ5" s="446" t="str">
        <f>IF(B26="","",B26)</f>
        <v>尾張ＦＣ　Ｂ</v>
      </c>
      <c r="AR5" s="447"/>
      <c r="AS5" s="447"/>
      <c r="AT5" s="447"/>
      <c r="AU5" s="558" t="str">
        <f>IF(F26="","",F26)</f>
        <v/>
      </c>
      <c r="AV5" s="541"/>
      <c r="AW5" s="541"/>
      <c r="AX5" s="541"/>
      <c r="AY5" s="433"/>
      <c r="AZ5" s="585"/>
      <c r="BA5" s="586"/>
      <c r="BB5" s="590"/>
      <c r="BC5" s="592"/>
      <c r="BD5" s="582"/>
      <c r="BE5" s="584"/>
      <c r="BF5" s="588"/>
      <c r="BG5" s="590"/>
    </row>
    <row r="6" spans="1:62" ht="15" customHeight="1" thickBot="1" x14ac:dyDescent="0.2">
      <c r="A6" s="485">
        <v>1</v>
      </c>
      <c r="B6" s="577" t="str">
        <f>IF(組み分け!B5="","",組み分け!B5)</f>
        <v>FC DIVINE　Ａ</v>
      </c>
      <c r="C6" s="99"/>
      <c r="D6" s="100"/>
      <c r="E6" s="100"/>
      <c r="F6" s="101"/>
      <c r="G6" s="74" t="str">
        <f>IF(OR(H6="",J6=""),"",IF(H6=J6,"△",IF(H6&gt;J6,"○",IF(H6&lt;J6,"●",""))))</f>
        <v/>
      </c>
      <c r="H6" s="81"/>
      <c r="I6" s="75" t="s">
        <v>42</v>
      </c>
      <c r="J6" s="81"/>
      <c r="K6" s="74" t="str">
        <f>IF(OR(L6="",N6=""),"",IF(L6=N6,"△",IF(L6&gt;N6,"○",IF(L6&lt;N6,"●",""))))</f>
        <v/>
      </c>
      <c r="L6" s="81"/>
      <c r="M6" s="75" t="s">
        <v>41</v>
      </c>
      <c r="N6" s="81"/>
      <c r="O6" s="74" t="str">
        <f t="shared" ref="O6:O11" si="0">IF(OR(P6="",R6=""),"",IF(P6=R6,"△",IF(P6&gt;R6,"○",IF(P6&lt;R6,"●",""))))</f>
        <v/>
      </c>
      <c r="P6" s="81"/>
      <c r="Q6" s="75" t="s">
        <v>41</v>
      </c>
      <c r="R6" s="81"/>
      <c r="S6" s="74" t="str">
        <f t="shared" ref="S6:S29" si="1">IF(OR(T6="",V6=""),"",IF(T6=V6,"△",IF(T6&gt;V6,"○",IF(T6&lt;V6,"●",""))))</f>
        <v/>
      </c>
      <c r="T6" s="81"/>
      <c r="U6" s="75" t="s">
        <v>41</v>
      </c>
      <c r="V6" s="81"/>
      <c r="W6" s="74" t="str">
        <f t="shared" ref="W6:W29" si="2">IF(OR(X6="",Z6=""),"",IF(X6=Z6,"△",IF(X6&gt;Z6,"○",IF(X6&lt;Z6,"●",""))))</f>
        <v/>
      </c>
      <c r="X6" s="81"/>
      <c r="Y6" s="75" t="s">
        <v>41</v>
      </c>
      <c r="Z6" s="81"/>
      <c r="AA6" s="74" t="str">
        <f t="shared" ref="AA6:AA29" si="3">IF(OR(AB6="",AD6=""),"",IF(AB6=AD6,"△",IF(AB6&gt;AD6,"○",IF(AB6&lt;AD6,"●",""))))</f>
        <v/>
      </c>
      <c r="AB6" s="81"/>
      <c r="AC6" s="75" t="s">
        <v>41</v>
      </c>
      <c r="AD6" s="81"/>
      <c r="AE6" s="74" t="str">
        <f t="shared" ref="AE6:AE29" si="4">IF(OR(AF6="",AH6=""),"",IF(AF6=AH6,"△",IF(AF6&gt;AH6,"○",IF(AF6&lt;AH6,"●",""))))</f>
        <v/>
      </c>
      <c r="AF6" s="81"/>
      <c r="AG6" s="75" t="s">
        <v>41</v>
      </c>
      <c r="AH6" s="81"/>
      <c r="AI6" s="74" t="str">
        <f t="shared" ref="AI6:AI29" si="5">IF(OR(AJ6="",AL6=""),"",IF(AJ6=AL6,"△",IF(AJ6&gt;AL6,"○",IF(AJ6&lt;AL6,"●",""))))</f>
        <v/>
      </c>
      <c r="AJ6" s="87"/>
      <c r="AK6" s="75" t="s">
        <v>41</v>
      </c>
      <c r="AL6" s="81"/>
      <c r="AM6" s="74" t="str">
        <f t="shared" ref="AM6:AM29" si="6">IF(OR(AN6="",AP6=""),"",IF(AN6=AP6,"△",IF(AN6&gt;AP6,"○",IF(AN6&lt;AP6,"●",""))))</f>
        <v/>
      </c>
      <c r="AN6" s="87"/>
      <c r="AO6" s="75" t="s">
        <v>41</v>
      </c>
      <c r="AP6" s="81"/>
      <c r="AQ6" s="74" t="str">
        <f t="shared" ref="AQ6:AQ29" si="7">IF(OR(AR6="",AT6=""),"",IF(AR6=AT6,"△",IF(AR6&gt;AT6,"○",IF(AR6&lt;AT6,"●",""))))</f>
        <v/>
      </c>
      <c r="AR6" s="87"/>
      <c r="AS6" s="75" t="s">
        <v>41</v>
      </c>
      <c r="AT6" s="81"/>
      <c r="AU6" s="116" t="str">
        <f t="shared" ref="AU6:AU29" si="8">IF(OR(AV6="",AX6=""),"",IF(AV6=AX6,"△",IF(AV6&gt;AX6,"○",IF(AV6&lt;AX6,"●",""))))</f>
        <v/>
      </c>
      <c r="AV6" s="126"/>
      <c r="AW6" s="117" t="s">
        <v>41</v>
      </c>
      <c r="AX6" s="119"/>
      <c r="AY6" s="485">
        <f>COUNTIF(C6:AT7,"○")</f>
        <v>0</v>
      </c>
      <c r="AZ6" s="567">
        <f>COUNTIF(C6:AT7,"●")</f>
        <v>0</v>
      </c>
      <c r="BA6" s="569">
        <f>COUNTIF(C6:AT7,"△")</f>
        <v>0</v>
      </c>
      <c r="BB6" s="571">
        <f>SUM(3*AY6,0*AZ6,1*BA6)</f>
        <v>0</v>
      </c>
      <c r="BC6" s="485">
        <f>SUM(H6,L6,P6,T6,X6,AB6,AF6,AJ6,AN6,H7,L7,P7,T7,X7,AB7,AF7,AJ7,AN7,AR6,AR7,D6,D7)</f>
        <v>0</v>
      </c>
      <c r="BD6" s="567">
        <f>SUM(J6,N6,R6,V6,Z6,AD6,AH6,AL6,AP6,AP7,AT6,AT7,F6,F7,J7,N7,R7,V7,Z7,AD7,AH7,AL7)</f>
        <v>0</v>
      </c>
      <c r="BE6" s="569">
        <f>BC6-BD6</f>
        <v>0</v>
      </c>
      <c r="BF6" s="573">
        <f>BB6+(BE6/100)+(BC6/100000)</f>
        <v>0</v>
      </c>
      <c r="BG6" s="574">
        <f>_xlfn.RANK.EQ(BF6,BF$6:BF$27,0)</f>
        <v>1</v>
      </c>
    </row>
    <row r="7" spans="1:62" ht="15" customHeight="1" thickBot="1" x14ac:dyDescent="0.2">
      <c r="A7" s="432"/>
      <c r="B7" s="579"/>
      <c r="C7" s="102"/>
      <c r="D7" s="103"/>
      <c r="E7" s="103"/>
      <c r="F7" s="104"/>
      <c r="G7" s="79" t="str">
        <f>IF(OR(H7="",J7=""),"",IF(H7=J7,"△",IF(H7&gt;J7,"○",IF(H7&lt;J7,"●",""))))</f>
        <v/>
      </c>
      <c r="H7" s="82"/>
      <c r="I7" s="76" t="s">
        <v>42</v>
      </c>
      <c r="J7" s="82"/>
      <c r="K7" s="79" t="str">
        <f>IF(OR(L7="",N7=""),"",IF(L7=N7,"△",IF(L7&gt;N7,"○",IF(L7&lt;N7,"●",""))))</f>
        <v/>
      </c>
      <c r="L7" s="82"/>
      <c r="M7" s="76" t="s">
        <v>41</v>
      </c>
      <c r="N7" s="82"/>
      <c r="O7" s="79" t="str">
        <f t="shared" si="0"/>
        <v/>
      </c>
      <c r="P7" s="82"/>
      <c r="Q7" s="76" t="s">
        <v>41</v>
      </c>
      <c r="R7" s="82"/>
      <c r="S7" s="79" t="str">
        <f t="shared" si="1"/>
        <v/>
      </c>
      <c r="T7" s="82"/>
      <c r="U7" s="76" t="s">
        <v>41</v>
      </c>
      <c r="V7" s="82"/>
      <c r="W7" s="79" t="str">
        <f t="shared" si="2"/>
        <v/>
      </c>
      <c r="X7" s="82"/>
      <c r="Y7" s="76" t="s">
        <v>41</v>
      </c>
      <c r="Z7" s="82"/>
      <c r="AA7" s="79" t="str">
        <f t="shared" si="3"/>
        <v/>
      </c>
      <c r="AB7" s="82"/>
      <c r="AC7" s="76" t="s">
        <v>41</v>
      </c>
      <c r="AD7" s="82"/>
      <c r="AE7" s="37" t="str">
        <f t="shared" si="4"/>
        <v/>
      </c>
      <c r="AF7" s="82"/>
      <c r="AG7" s="76" t="s">
        <v>41</v>
      </c>
      <c r="AH7" s="82"/>
      <c r="AI7" s="79" t="str">
        <f t="shared" si="5"/>
        <v/>
      </c>
      <c r="AJ7" s="82"/>
      <c r="AK7" s="76" t="s">
        <v>41</v>
      </c>
      <c r="AL7" s="82"/>
      <c r="AM7" s="79" t="str">
        <f t="shared" si="6"/>
        <v/>
      </c>
      <c r="AN7" s="82"/>
      <c r="AO7" s="76" t="s">
        <v>41</v>
      </c>
      <c r="AP7" s="82"/>
      <c r="AQ7" s="79" t="str">
        <f t="shared" si="7"/>
        <v/>
      </c>
      <c r="AR7" s="82"/>
      <c r="AS7" s="76" t="s">
        <v>41</v>
      </c>
      <c r="AT7" s="82"/>
      <c r="AU7" s="120" t="str">
        <f t="shared" si="8"/>
        <v/>
      </c>
      <c r="AV7" s="127"/>
      <c r="AW7" s="121" t="s">
        <v>41</v>
      </c>
      <c r="AX7" s="127"/>
      <c r="AY7" s="437"/>
      <c r="AZ7" s="568"/>
      <c r="BA7" s="570"/>
      <c r="BB7" s="572"/>
      <c r="BC7" s="437"/>
      <c r="BD7" s="568"/>
      <c r="BE7" s="570"/>
      <c r="BF7" s="573"/>
      <c r="BG7" s="575"/>
    </row>
    <row r="8" spans="1:62" ht="15" customHeight="1" thickBot="1" x14ac:dyDescent="0.2">
      <c r="A8" s="485">
        <v>2</v>
      </c>
      <c r="B8" s="577" t="str">
        <f>IF(組み分け!B6="","",組み分け!B6)</f>
        <v>尾張FC　A</v>
      </c>
      <c r="C8" s="74" t="str">
        <f t="shared" ref="C8:C23" si="9">IF(OR(D8="",F8=""),"",IF(D8=F8,"△",IF(D8&gt;F8,"○",IF(D8&lt;F8,"●",""))))</f>
        <v/>
      </c>
      <c r="D8" s="80" t="str">
        <f>IF(J6="","",J6)</f>
        <v/>
      </c>
      <c r="E8" s="75" t="s">
        <v>42</v>
      </c>
      <c r="F8" s="80" t="str">
        <f>IF(H6="","",H6)</f>
        <v/>
      </c>
      <c r="G8" s="106"/>
      <c r="H8" s="100"/>
      <c r="I8" s="100"/>
      <c r="J8" s="101"/>
      <c r="K8" s="74" t="str">
        <f>IF(OR(L8="",N8=""),"",IF(L8=N8,"△",IF(L8&gt;N8,"○",IF(L8&lt;N8,"●",""))))</f>
        <v/>
      </c>
      <c r="L8" s="81"/>
      <c r="M8" s="75" t="s">
        <v>41</v>
      </c>
      <c r="N8" s="81"/>
      <c r="O8" s="74" t="str">
        <f t="shared" si="0"/>
        <v/>
      </c>
      <c r="P8" s="81"/>
      <c r="Q8" s="75" t="s">
        <v>41</v>
      </c>
      <c r="R8" s="81"/>
      <c r="S8" s="74" t="str">
        <f t="shared" si="1"/>
        <v/>
      </c>
      <c r="T8" s="81"/>
      <c r="U8" s="75" t="s">
        <v>41</v>
      </c>
      <c r="V8" s="81"/>
      <c r="W8" s="74" t="str">
        <f t="shared" si="2"/>
        <v/>
      </c>
      <c r="X8" s="81"/>
      <c r="Y8" s="75" t="s">
        <v>41</v>
      </c>
      <c r="Z8" s="81"/>
      <c r="AA8" s="74" t="str">
        <f t="shared" si="3"/>
        <v/>
      </c>
      <c r="AB8" s="81"/>
      <c r="AC8" s="75" t="s">
        <v>42</v>
      </c>
      <c r="AD8" s="81"/>
      <c r="AE8" s="74" t="str">
        <f t="shared" si="4"/>
        <v/>
      </c>
      <c r="AF8" s="81"/>
      <c r="AG8" s="75" t="s">
        <v>42</v>
      </c>
      <c r="AH8" s="81"/>
      <c r="AI8" s="74" t="str">
        <f t="shared" si="5"/>
        <v/>
      </c>
      <c r="AJ8" s="81"/>
      <c r="AK8" s="75" t="s">
        <v>42</v>
      </c>
      <c r="AL8" s="81"/>
      <c r="AM8" s="74" t="str">
        <f t="shared" si="6"/>
        <v/>
      </c>
      <c r="AN8" s="81"/>
      <c r="AO8" s="75" t="s">
        <v>42</v>
      </c>
      <c r="AP8" s="81"/>
      <c r="AQ8" s="74" t="str">
        <f t="shared" si="7"/>
        <v/>
      </c>
      <c r="AR8" s="81"/>
      <c r="AS8" s="75" t="s">
        <v>42</v>
      </c>
      <c r="AT8" s="81"/>
      <c r="AU8" s="116" t="str">
        <f t="shared" si="8"/>
        <v/>
      </c>
      <c r="AV8" s="119"/>
      <c r="AW8" s="117" t="s">
        <v>42</v>
      </c>
      <c r="AX8" s="119"/>
      <c r="AY8" s="485">
        <f>COUNTIF(C8:AT9,"○")</f>
        <v>0</v>
      </c>
      <c r="AZ8" s="567">
        <f>COUNTIF(C8:AT9,"●")</f>
        <v>0</v>
      </c>
      <c r="BA8" s="569">
        <f>COUNTIF(C8:AT9,"△")</f>
        <v>0</v>
      </c>
      <c r="BB8" s="571">
        <f>SUM(3*AY8,0*AZ8,1*BA8)</f>
        <v>0</v>
      </c>
      <c r="BC8" s="485">
        <f>SUM(H8,L8,P8,T8,X8,AB8,AF8,AJ8,AN8,H9,L9,P9,T9,X9,AB9,AF9,AJ9,AN9,AR8,AR9,D8,D9)</f>
        <v>0</v>
      </c>
      <c r="BD8" s="567">
        <f>SUM(J8,N8,R8,V8,Z8,AD8,AH8,AL8,AP8,AP9,AT8,AT9,F8,F9,J9,N9,R9,V9,Z9,AD9,AH9,AL9)</f>
        <v>0</v>
      </c>
      <c r="BE8" s="569">
        <f>BC8-BD8</f>
        <v>0</v>
      </c>
      <c r="BF8" s="573">
        <f>BB8+(BE8/100)+(BC8/100000)</f>
        <v>0</v>
      </c>
      <c r="BG8" s="574">
        <f t="shared" ref="BG8" si="10">_xlfn.RANK.EQ(BF8,BF$6:BF$27,0)</f>
        <v>1</v>
      </c>
    </row>
    <row r="9" spans="1:62" ht="15" customHeight="1" thickBot="1" x14ac:dyDescent="0.2">
      <c r="A9" s="433"/>
      <c r="B9" s="579"/>
      <c r="C9" s="79" t="str">
        <f>IF(OR(D9="",F9=""),"",IF(D9=F9,"△",IF(D9&gt;F9,"○",IF(D9&lt;F9,"●",""))))</f>
        <v/>
      </c>
      <c r="D9" s="76" t="str">
        <f>IF(J7="","",J7)</f>
        <v/>
      </c>
      <c r="E9" s="76" t="s">
        <v>41</v>
      </c>
      <c r="F9" s="76" t="str">
        <f>IF(H7="","",H7)</f>
        <v/>
      </c>
      <c r="G9" s="107"/>
      <c r="H9" s="108"/>
      <c r="I9" s="108"/>
      <c r="J9" s="109"/>
      <c r="K9" s="79" t="str">
        <f>IF(OR(L9="",N9=""),"",IF(L9=N9,"△",IF(L9&gt;N9,"○",IF(L9&lt;N9,"●",""))))</f>
        <v/>
      </c>
      <c r="L9" s="83"/>
      <c r="M9" s="76" t="s">
        <v>41</v>
      </c>
      <c r="N9" s="83"/>
      <c r="O9" s="79" t="str">
        <f t="shared" si="0"/>
        <v/>
      </c>
      <c r="P9" s="83"/>
      <c r="Q9" s="76" t="s">
        <v>41</v>
      </c>
      <c r="R9" s="83"/>
      <c r="S9" s="79" t="str">
        <f t="shared" si="1"/>
        <v/>
      </c>
      <c r="T9" s="83"/>
      <c r="U9" s="76" t="s">
        <v>41</v>
      </c>
      <c r="V9" s="83"/>
      <c r="W9" s="79" t="str">
        <f t="shared" si="2"/>
        <v/>
      </c>
      <c r="X9" s="83"/>
      <c r="Y9" s="76" t="s">
        <v>41</v>
      </c>
      <c r="Z9" s="83"/>
      <c r="AA9" s="79" t="str">
        <f t="shared" si="3"/>
        <v/>
      </c>
      <c r="AB9" s="83"/>
      <c r="AC9" s="76" t="s">
        <v>42</v>
      </c>
      <c r="AD9" s="83"/>
      <c r="AE9" s="37" t="str">
        <f t="shared" si="4"/>
        <v/>
      </c>
      <c r="AF9" s="83"/>
      <c r="AG9" s="76" t="s">
        <v>42</v>
      </c>
      <c r="AH9" s="83"/>
      <c r="AI9" s="79" t="str">
        <f t="shared" si="5"/>
        <v/>
      </c>
      <c r="AJ9" s="83"/>
      <c r="AK9" s="76" t="s">
        <v>42</v>
      </c>
      <c r="AL9" s="83"/>
      <c r="AM9" s="79" t="str">
        <f t="shared" si="6"/>
        <v/>
      </c>
      <c r="AN9" s="83"/>
      <c r="AO9" s="76" t="s">
        <v>42</v>
      </c>
      <c r="AP9" s="83"/>
      <c r="AQ9" s="79" t="str">
        <f t="shared" si="7"/>
        <v/>
      </c>
      <c r="AR9" s="83"/>
      <c r="AS9" s="76" t="s">
        <v>42</v>
      </c>
      <c r="AT9" s="83"/>
      <c r="AU9" s="120" t="str">
        <f t="shared" si="8"/>
        <v/>
      </c>
      <c r="AV9" s="128"/>
      <c r="AW9" s="121" t="s">
        <v>42</v>
      </c>
      <c r="AX9" s="128"/>
      <c r="AY9" s="437"/>
      <c r="AZ9" s="568"/>
      <c r="BA9" s="570"/>
      <c r="BB9" s="572"/>
      <c r="BC9" s="437"/>
      <c r="BD9" s="585"/>
      <c r="BE9" s="586"/>
      <c r="BF9" s="573"/>
      <c r="BG9" s="575"/>
    </row>
    <row r="10" spans="1:62" ht="15" customHeight="1" thickBot="1" x14ac:dyDescent="0.2">
      <c r="A10" s="432">
        <v>3</v>
      </c>
      <c r="B10" s="577" t="str">
        <f>IF(組み分け!B7="","",組み分け!B7)</f>
        <v>FC市江</v>
      </c>
      <c r="C10" s="74" t="str">
        <f t="shared" si="9"/>
        <v/>
      </c>
      <c r="D10" s="38" t="str">
        <f>IF(N6="","",N6)</f>
        <v/>
      </c>
      <c r="E10" s="75" t="s">
        <v>41</v>
      </c>
      <c r="F10" s="38" t="str">
        <f>IF(L6="","",L6)</f>
        <v/>
      </c>
      <c r="G10" s="74" t="str">
        <f t="shared" ref="G10:G23" si="11">IF(OR(H10="",J10=""),"",IF(H10=J10,"△",IF(H10&gt;J10,"○",IF(H10&lt;J10,"●",""))))</f>
        <v/>
      </c>
      <c r="H10" s="38" t="str">
        <f>IF(N8="","",N8)</f>
        <v/>
      </c>
      <c r="I10" s="75" t="s">
        <v>41</v>
      </c>
      <c r="J10" s="38" t="str">
        <f>IF(L8="","",L8)</f>
        <v/>
      </c>
      <c r="K10" s="106"/>
      <c r="L10" s="100"/>
      <c r="M10" s="100"/>
      <c r="N10" s="101"/>
      <c r="O10" s="74" t="str">
        <f t="shared" si="0"/>
        <v/>
      </c>
      <c r="P10" s="84"/>
      <c r="Q10" s="75" t="s">
        <v>41</v>
      </c>
      <c r="R10" s="84"/>
      <c r="S10" s="74" t="str">
        <f t="shared" si="1"/>
        <v/>
      </c>
      <c r="T10" s="84"/>
      <c r="U10" s="75" t="s">
        <v>41</v>
      </c>
      <c r="V10" s="84"/>
      <c r="W10" s="74" t="str">
        <f t="shared" si="2"/>
        <v/>
      </c>
      <c r="X10" s="84"/>
      <c r="Y10" s="75" t="s">
        <v>41</v>
      </c>
      <c r="Z10" s="84"/>
      <c r="AA10" s="74" t="str">
        <f t="shared" si="3"/>
        <v/>
      </c>
      <c r="AB10" s="84"/>
      <c r="AC10" s="75" t="s">
        <v>42</v>
      </c>
      <c r="AD10" s="84"/>
      <c r="AE10" s="74" t="str">
        <f t="shared" si="4"/>
        <v/>
      </c>
      <c r="AF10" s="84"/>
      <c r="AG10" s="75" t="s">
        <v>42</v>
      </c>
      <c r="AH10" s="84"/>
      <c r="AI10" s="74" t="str">
        <f t="shared" si="5"/>
        <v/>
      </c>
      <c r="AJ10" s="84"/>
      <c r="AK10" s="75" t="s">
        <v>42</v>
      </c>
      <c r="AL10" s="84"/>
      <c r="AM10" s="74" t="str">
        <f t="shared" si="6"/>
        <v/>
      </c>
      <c r="AN10" s="84"/>
      <c r="AO10" s="75" t="s">
        <v>42</v>
      </c>
      <c r="AP10" s="84"/>
      <c r="AQ10" s="74" t="str">
        <f t="shared" si="7"/>
        <v/>
      </c>
      <c r="AR10" s="84"/>
      <c r="AS10" s="75" t="s">
        <v>42</v>
      </c>
      <c r="AT10" s="84"/>
      <c r="AU10" s="116" t="str">
        <f t="shared" si="8"/>
        <v/>
      </c>
      <c r="AV10" s="129"/>
      <c r="AW10" s="117" t="s">
        <v>42</v>
      </c>
      <c r="AX10" s="129"/>
      <c r="AY10" s="485">
        <f>COUNTIF(C10:AT11,"○")</f>
        <v>0</v>
      </c>
      <c r="AZ10" s="567">
        <f>COUNTIF(C10:AT11,"●")</f>
        <v>0</v>
      </c>
      <c r="BA10" s="569">
        <f>COUNTIF(C10:AT11,"△")</f>
        <v>0</v>
      </c>
      <c r="BB10" s="571">
        <f>SUM(3*AY10,0*AZ10,1*BA10)</f>
        <v>0</v>
      </c>
      <c r="BC10" s="485">
        <f>SUM(H10,L10,P10,T10,X10,AB10,AF10,AJ10,AN10,H11,L11,P11,T11,X11,AB11,AF11,AJ11,AN11,AR10,AR11,D10,D11)</f>
        <v>0</v>
      </c>
      <c r="BD10" s="567">
        <f>SUM(J10,N10,R10,V10,Z10,AD10,AH10,AL10,AP10,AP11,AT10,AT11,F10,F11,J11,N11,R11,V11,Z11,AD11,AH11,AL11)</f>
        <v>0</v>
      </c>
      <c r="BE10" s="569">
        <f>BC10-BD10</f>
        <v>0</v>
      </c>
      <c r="BF10" s="573">
        <f>BB10+(BE10/100)+(BC10/100000)</f>
        <v>0</v>
      </c>
      <c r="BG10" s="574">
        <f t="shared" ref="BG10" si="12">_xlfn.RANK.EQ(BF10,BF$6:BF$27,0)</f>
        <v>1</v>
      </c>
    </row>
    <row r="11" spans="1:62" ht="15" customHeight="1" thickBot="1" x14ac:dyDescent="0.2">
      <c r="A11" s="432"/>
      <c r="B11" s="579"/>
      <c r="C11" s="79" t="str">
        <f t="shared" si="9"/>
        <v/>
      </c>
      <c r="D11" s="28" t="str">
        <f>IF(N7="","",N7)</f>
        <v/>
      </c>
      <c r="E11" s="76" t="s">
        <v>41</v>
      </c>
      <c r="F11" s="28" t="str">
        <f>IF(L7="","",L7)</f>
        <v/>
      </c>
      <c r="G11" s="79" t="str">
        <f t="shared" si="11"/>
        <v/>
      </c>
      <c r="H11" s="28" t="str">
        <f>IF(N9="","",N9)</f>
        <v/>
      </c>
      <c r="I11" s="76" t="s">
        <v>41</v>
      </c>
      <c r="J11" s="28" t="str">
        <f>IF(L9="","",L9)</f>
        <v/>
      </c>
      <c r="K11" s="107"/>
      <c r="L11" s="108"/>
      <c r="M11" s="108"/>
      <c r="N11" s="109"/>
      <c r="O11" s="79" t="str">
        <f t="shared" si="0"/>
        <v/>
      </c>
      <c r="P11" s="82"/>
      <c r="Q11" s="76" t="s">
        <v>41</v>
      </c>
      <c r="R11" s="82"/>
      <c r="S11" s="79" t="str">
        <f t="shared" si="1"/>
        <v/>
      </c>
      <c r="T11" s="82"/>
      <c r="U11" s="76" t="s">
        <v>41</v>
      </c>
      <c r="V11" s="82"/>
      <c r="W11" s="79" t="str">
        <f t="shared" si="2"/>
        <v/>
      </c>
      <c r="X11" s="82"/>
      <c r="Y11" s="76" t="s">
        <v>41</v>
      </c>
      <c r="Z11" s="82"/>
      <c r="AA11" s="79" t="str">
        <f t="shared" si="3"/>
        <v/>
      </c>
      <c r="AB11" s="82"/>
      <c r="AC11" s="76" t="s">
        <v>42</v>
      </c>
      <c r="AD11" s="82"/>
      <c r="AE11" s="37" t="str">
        <f t="shared" si="4"/>
        <v/>
      </c>
      <c r="AF11" s="82"/>
      <c r="AG11" s="76" t="s">
        <v>42</v>
      </c>
      <c r="AH11" s="82"/>
      <c r="AI11" s="79" t="str">
        <f t="shared" si="5"/>
        <v/>
      </c>
      <c r="AJ11" s="82"/>
      <c r="AK11" s="76" t="s">
        <v>42</v>
      </c>
      <c r="AL11" s="82"/>
      <c r="AM11" s="79" t="str">
        <f t="shared" si="6"/>
        <v/>
      </c>
      <c r="AN11" s="82"/>
      <c r="AO11" s="76" t="s">
        <v>42</v>
      </c>
      <c r="AP11" s="82"/>
      <c r="AQ11" s="79" t="str">
        <f t="shared" si="7"/>
        <v/>
      </c>
      <c r="AR11" s="82"/>
      <c r="AS11" s="76" t="s">
        <v>42</v>
      </c>
      <c r="AT11" s="82"/>
      <c r="AU11" s="120" t="str">
        <f t="shared" si="8"/>
        <v/>
      </c>
      <c r="AV11" s="127"/>
      <c r="AW11" s="121" t="s">
        <v>42</v>
      </c>
      <c r="AX11" s="127"/>
      <c r="AY11" s="437"/>
      <c r="AZ11" s="568"/>
      <c r="BA11" s="570"/>
      <c r="BB11" s="572"/>
      <c r="BC11" s="437"/>
      <c r="BD11" s="585"/>
      <c r="BE11" s="586"/>
      <c r="BF11" s="573"/>
      <c r="BG11" s="575"/>
    </row>
    <row r="12" spans="1:62" ht="15" customHeight="1" thickBot="1" x14ac:dyDescent="0.2">
      <c r="A12" s="485">
        <v>4</v>
      </c>
      <c r="B12" s="577" t="str">
        <f>IF(組み分け!B8="","",組み分け!B8)</f>
        <v>SAKURA　FC</v>
      </c>
      <c r="C12" s="74" t="str">
        <f t="shared" si="9"/>
        <v/>
      </c>
      <c r="D12" s="75" t="str">
        <f>IF(R6="","",R6)</f>
        <v/>
      </c>
      <c r="E12" s="75" t="s">
        <v>41</v>
      </c>
      <c r="F12" s="75" t="str">
        <f>IF(P6="","",P6)</f>
        <v/>
      </c>
      <c r="G12" s="74" t="str">
        <f t="shared" si="11"/>
        <v/>
      </c>
      <c r="H12" s="75" t="str">
        <f>IF(R8="","",R8)</f>
        <v/>
      </c>
      <c r="I12" s="75" t="s">
        <v>41</v>
      </c>
      <c r="J12" s="75" t="str">
        <f>IF(P8="","",P8)</f>
        <v/>
      </c>
      <c r="K12" s="74" t="str">
        <f t="shared" ref="K12:K23" si="13">IF(OR(L12="",N12=""),"",IF(L12=N12,"△",IF(L12&gt;N12,"○",IF(L12&lt;N12,"●",""))))</f>
        <v/>
      </c>
      <c r="L12" s="75" t="str">
        <f>IF(R10="","",R10)</f>
        <v/>
      </c>
      <c r="M12" s="75" t="s">
        <v>41</v>
      </c>
      <c r="N12" s="75" t="str">
        <f>IF(P10="","",P10)</f>
        <v/>
      </c>
      <c r="O12" s="106"/>
      <c r="P12" s="100"/>
      <c r="Q12" s="100"/>
      <c r="R12" s="101"/>
      <c r="S12" s="74" t="str">
        <f t="shared" si="1"/>
        <v/>
      </c>
      <c r="T12" s="81"/>
      <c r="U12" s="75" t="s">
        <v>41</v>
      </c>
      <c r="V12" s="81"/>
      <c r="W12" s="74" t="str">
        <f t="shared" si="2"/>
        <v/>
      </c>
      <c r="X12" s="81"/>
      <c r="Y12" s="75" t="s">
        <v>41</v>
      </c>
      <c r="Z12" s="81"/>
      <c r="AA12" s="74" t="str">
        <f t="shared" si="3"/>
        <v/>
      </c>
      <c r="AB12" s="81"/>
      <c r="AC12" s="75" t="s">
        <v>42</v>
      </c>
      <c r="AD12" s="81"/>
      <c r="AE12" s="74" t="str">
        <f t="shared" si="4"/>
        <v/>
      </c>
      <c r="AF12" s="81"/>
      <c r="AG12" s="75" t="s">
        <v>42</v>
      </c>
      <c r="AH12" s="81"/>
      <c r="AI12" s="74" t="str">
        <f t="shared" si="5"/>
        <v/>
      </c>
      <c r="AJ12" s="81"/>
      <c r="AK12" s="75" t="s">
        <v>42</v>
      </c>
      <c r="AL12" s="81"/>
      <c r="AM12" s="74" t="str">
        <f t="shared" si="6"/>
        <v/>
      </c>
      <c r="AN12" s="81"/>
      <c r="AO12" s="75" t="s">
        <v>42</v>
      </c>
      <c r="AP12" s="81"/>
      <c r="AQ12" s="74" t="str">
        <f t="shared" si="7"/>
        <v/>
      </c>
      <c r="AR12" s="81"/>
      <c r="AS12" s="75" t="s">
        <v>42</v>
      </c>
      <c r="AT12" s="81"/>
      <c r="AU12" s="116" t="str">
        <f t="shared" si="8"/>
        <v/>
      </c>
      <c r="AV12" s="119"/>
      <c r="AW12" s="117" t="s">
        <v>42</v>
      </c>
      <c r="AX12" s="119"/>
      <c r="AY12" s="485">
        <f>COUNTIF(C12:AT13,"○")</f>
        <v>0</v>
      </c>
      <c r="AZ12" s="567">
        <f>COUNTIF(C12:AT13,"●")</f>
        <v>0</v>
      </c>
      <c r="BA12" s="569">
        <f>COUNTIF(C12:AT13,"△")</f>
        <v>0</v>
      </c>
      <c r="BB12" s="571">
        <f>SUM(3*AY12,0*AZ12,1*BA12)</f>
        <v>0</v>
      </c>
      <c r="BC12" s="485">
        <f>SUM(H12,L12,P12,T12,X12,AB12,AF12,AJ12,AN12,H13,L13,P13,T13,X13,AB13,AF13,AJ13,AN13,AR12,AR13,D12,D13)</f>
        <v>0</v>
      </c>
      <c r="BD12" s="567">
        <f>SUM(J12,N12,R12,V12,Z12,AD12,AH12,AL12,AP12,AP13,AT12,AT13,F12,F13,J13,N13,R13,V13,Z13,AD13,AH13,AL13)</f>
        <v>0</v>
      </c>
      <c r="BE12" s="569">
        <f>BC12-BD12</f>
        <v>0</v>
      </c>
      <c r="BF12" s="573">
        <f>BB12+(BE12/100)+(BC12/100000)</f>
        <v>0</v>
      </c>
      <c r="BG12" s="574">
        <f t="shared" ref="BG12" si="14">_xlfn.RANK.EQ(BF12,BF$6:BF$27,0)</f>
        <v>1</v>
      </c>
    </row>
    <row r="13" spans="1:62" ht="15" customHeight="1" thickBot="1" x14ac:dyDescent="0.2">
      <c r="A13" s="433"/>
      <c r="B13" s="579"/>
      <c r="C13" s="79" t="str">
        <f t="shared" si="9"/>
        <v/>
      </c>
      <c r="D13" s="77" t="str">
        <f>IF(R7="","",R7)</f>
        <v/>
      </c>
      <c r="E13" s="76" t="s">
        <v>41</v>
      </c>
      <c r="F13" s="77" t="str">
        <f>IF(P7="","",P7)</f>
        <v/>
      </c>
      <c r="G13" s="79" t="str">
        <f t="shared" si="11"/>
        <v/>
      </c>
      <c r="H13" s="77" t="str">
        <f>IF(R9="","",R9)</f>
        <v/>
      </c>
      <c r="I13" s="76" t="s">
        <v>41</v>
      </c>
      <c r="J13" s="77" t="str">
        <f>IF(P9="","",P9)</f>
        <v/>
      </c>
      <c r="K13" s="79" t="str">
        <f t="shared" si="13"/>
        <v/>
      </c>
      <c r="L13" s="77" t="str">
        <f>IF(R11="","",R11)</f>
        <v/>
      </c>
      <c r="M13" s="76" t="s">
        <v>41</v>
      </c>
      <c r="N13" s="77" t="str">
        <f>IF(P11="","",P11)</f>
        <v/>
      </c>
      <c r="O13" s="107"/>
      <c r="P13" s="108"/>
      <c r="Q13" s="108"/>
      <c r="R13" s="109"/>
      <c r="S13" s="79" t="str">
        <f t="shared" si="1"/>
        <v/>
      </c>
      <c r="T13" s="85"/>
      <c r="U13" s="76" t="s">
        <v>41</v>
      </c>
      <c r="V13" s="85"/>
      <c r="W13" s="79" t="str">
        <f t="shared" si="2"/>
        <v/>
      </c>
      <c r="X13" s="85"/>
      <c r="Y13" s="76" t="s">
        <v>41</v>
      </c>
      <c r="Z13" s="85"/>
      <c r="AA13" s="79" t="str">
        <f t="shared" si="3"/>
        <v/>
      </c>
      <c r="AB13" s="85"/>
      <c r="AC13" s="76" t="s">
        <v>42</v>
      </c>
      <c r="AD13" s="85"/>
      <c r="AE13" s="37" t="str">
        <f t="shared" si="4"/>
        <v/>
      </c>
      <c r="AF13" s="85"/>
      <c r="AG13" s="76" t="s">
        <v>42</v>
      </c>
      <c r="AH13" s="85"/>
      <c r="AI13" s="79" t="str">
        <f t="shared" si="5"/>
        <v/>
      </c>
      <c r="AJ13" s="85"/>
      <c r="AK13" s="76" t="s">
        <v>42</v>
      </c>
      <c r="AL13" s="85"/>
      <c r="AM13" s="79" t="str">
        <f t="shared" si="6"/>
        <v/>
      </c>
      <c r="AN13" s="85"/>
      <c r="AO13" s="76" t="s">
        <v>42</v>
      </c>
      <c r="AP13" s="85"/>
      <c r="AQ13" s="79" t="str">
        <f t="shared" si="7"/>
        <v/>
      </c>
      <c r="AR13" s="85"/>
      <c r="AS13" s="76" t="s">
        <v>42</v>
      </c>
      <c r="AT13" s="85"/>
      <c r="AU13" s="120" t="str">
        <f t="shared" si="8"/>
        <v/>
      </c>
      <c r="AV13" s="122"/>
      <c r="AW13" s="121" t="s">
        <v>42</v>
      </c>
      <c r="AX13" s="122"/>
      <c r="AY13" s="437"/>
      <c r="AZ13" s="568"/>
      <c r="BA13" s="570"/>
      <c r="BB13" s="572"/>
      <c r="BC13" s="437"/>
      <c r="BD13" s="585"/>
      <c r="BE13" s="586"/>
      <c r="BF13" s="573"/>
      <c r="BG13" s="575"/>
    </row>
    <row r="14" spans="1:62" ht="15" customHeight="1" thickBot="1" x14ac:dyDescent="0.2">
      <c r="A14" s="432">
        <v>5</v>
      </c>
      <c r="B14" s="577" t="str">
        <f>IF(組み分け!B9="","",組み分け!B9)</f>
        <v>クレバーフット</v>
      </c>
      <c r="C14" s="74" t="str">
        <f t="shared" si="9"/>
        <v/>
      </c>
      <c r="D14" s="38" t="str">
        <f>IF(V6="","",V6)</f>
        <v/>
      </c>
      <c r="E14" s="75" t="s">
        <v>41</v>
      </c>
      <c r="F14" s="38" t="str">
        <f>IF(T6="","",T6)</f>
        <v/>
      </c>
      <c r="G14" s="74" t="str">
        <f t="shared" si="11"/>
        <v/>
      </c>
      <c r="H14" s="38" t="str">
        <f>IF(V8="","",V8)</f>
        <v/>
      </c>
      <c r="I14" s="75" t="s">
        <v>41</v>
      </c>
      <c r="J14" s="38" t="str">
        <f>IF(T8="","",T8)</f>
        <v/>
      </c>
      <c r="K14" s="74" t="str">
        <f t="shared" si="13"/>
        <v/>
      </c>
      <c r="L14" s="38" t="str">
        <f>IF(V10="","",V10)</f>
        <v/>
      </c>
      <c r="M14" s="75" t="s">
        <v>41</v>
      </c>
      <c r="N14" s="38" t="str">
        <f>IF(T10="","",T10)</f>
        <v/>
      </c>
      <c r="O14" s="74" t="str">
        <f t="shared" ref="O14:O29" si="15">IF(OR(P14="",R14=""),"",IF(P14=R14,"△",IF(P14&gt;R14,"○",IF(P14&lt;R14,"●",""))))</f>
        <v/>
      </c>
      <c r="P14" s="38" t="str">
        <f>IF(V12="","",V12)</f>
        <v/>
      </c>
      <c r="Q14" s="75" t="s">
        <v>41</v>
      </c>
      <c r="R14" s="38" t="str">
        <f>IF(T12="","",T12)</f>
        <v/>
      </c>
      <c r="S14" s="105" t="str">
        <f t="shared" si="1"/>
        <v/>
      </c>
      <c r="T14" s="103"/>
      <c r="U14" s="103"/>
      <c r="V14" s="104"/>
      <c r="W14" s="74" t="str">
        <f t="shared" si="2"/>
        <v/>
      </c>
      <c r="X14" s="84"/>
      <c r="Y14" s="75" t="s">
        <v>41</v>
      </c>
      <c r="Z14" s="84"/>
      <c r="AA14" s="74" t="str">
        <f t="shared" si="3"/>
        <v/>
      </c>
      <c r="AB14" s="84"/>
      <c r="AC14" s="75" t="s">
        <v>42</v>
      </c>
      <c r="AD14" s="84"/>
      <c r="AE14" s="74" t="str">
        <f t="shared" si="4"/>
        <v/>
      </c>
      <c r="AF14" s="84"/>
      <c r="AG14" s="75" t="s">
        <v>42</v>
      </c>
      <c r="AH14" s="84"/>
      <c r="AI14" s="74" t="str">
        <f t="shared" si="5"/>
        <v/>
      </c>
      <c r="AJ14" s="88"/>
      <c r="AK14" s="75" t="s">
        <v>42</v>
      </c>
      <c r="AL14" s="84"/>
      <c r="AM14" s="74" t="str">
        <f t="shared" si="6"/>
        <v/>
      </c>
      <c r="AN14" s="88"/>
      <c r="AO14" s="75" t="s">
        <v>42</v>
      </c>
      <c r="AP14" s="84"/>
      <c r="AQ14" s="74" t="str">
        <f t="shared" si="7"/>
        <v/>
      </c>
      <c r="AR14" s="88"/>
      <c r="AS14" s="75" t="s">
        <v>42</v>
      </c>
      <c r="AT14" s="84"/>
      <c r="AU14" s="116" t="str">
        <f t="shared" si="8"/>
        <v/>
      </c>
      <c r="AV14" s="130"/>
      <c r="AW14" s="117" t="s">
        <v>42</v>
      </c>
      <c r="AX14" s="129"/>
      <c r="AY14" s="485">
        <f>COUNTIF(C14:AT15,"○")</f>
        <v>0</v>
      </c>
      <c r="AZ14" s="567">
        <f>COUNTIF(C14:AT15,"●")</f>
        <v>0</v>
      </c>
      <c r="BA14" s="569">
        <f>COUNTIF(C14:AT15,"△")</f>
        <v>0</v>
      </c>
      <c r="BB14" s="571">
        <f>SUM(3*AY14,0*AZ14,1*BA14)</f>
        <v>0</v>
      </c>
      <c r="BC14" s="485">
        <f>SUM(H14,L14,P14,T14,X14,AB14,AF14,AJ14,AN14,H15,L15,P15,T15,X15,AB15,AF15,AJ15,AN15,AR14,AR15,D14,D15)</f>
        <v>0</v>
      </c>
      <c r="BD14" s="567">
        <f>SUM(J14,N14,R14,V14,Z14,AD14,AH14,AL14,AP14,AP15,AT14,AT15,F14,F15,J15,N15,R15,V15,Z15,AD15,AH15,AL15)</f>
        <v>0</v>
      </c>
      <c r="BE14" s="569">
        <f>BC14-BD14</f>
        <v>0</v>
      </c>
      <c r="BF14" s="573">
        <f>BB14+(BE14/100)+(BC14/100000)</f>
        <v>0</v>
      </c>
      <c r="BG14" s="574">
        <f t="shared" ref="BG14" si="16">_xlfn.RANK.EQ(BF14,BF$6:BF$27,0)</f>
        <v>1</v>
      </c>
    </row>
    <row r="15" spans="1:62" ht="15" customHeight="1" thickBot="1" x14ac:dyDescent="0.2">
      <c r="A15" s="432"/>
      <c r="B15" s="579"/>
      <c r="C15" s="79" t="str">
        <f t="shared" si="9"/>
        <v/>
      </c>
      <c r="D15" s="78" t="str">
        <f>IF(V7="","",V7)</f>
        <v/>
      </c>
      <c r="E15" s="76" t="s">
        <v>41</v>
      </c>
      <c r="F15" s="78" t="str">
        <f>IF(T7="","",T7)</f>
        <v/>
      </c>
      <c r="G15" s="79" t="str">
        <f t="shared" si="11"/>
        <v/>
      </c>
      <c r="H15" s="78" t="str">
        <f>IF(V9="","",V9)</f>
        <v/>
      </c>
      <c r="I15" s="76" t="s">
        <v>41</v>
      </c>
      <c r="J15" s="78" t="str">
        <f>IF(T9="","",T9)</f>
        <v/>
      </c>
      <c r="K15" s="79" t="str">
        <f t="shared" si="13"/>
        <v/>
      </c>
      <c r="L15" s="78" t="str">
        <f>IF(V11="","",V11)</f>
        <v/>
      </c>
      <c r="M15" s="76" t="s">
        <v>41</v>
      </c>
      <c r="N15" s="78" t="str">
        <f>IF(T11="","",T11)</f>
        <v/>
      </c>
      <c r="O15" s="79" t="str">
        <f t="shared" si="15"/>
        <v/>
      </c>
      <c r="P15" s="78" t="str">
        <f>IF(V13="","",V13)</f>
        <v/>
      </c>
      <c r="Q15" s="76" t="s">
        <v>41</v>
      </c>
      <c r="R15" s="78" t="str">
        <f>IF(T13="","",T13)</f>
        <v/>
      </c>
      <c r="S15" s="105" t="str">
        <f t="shared" si="1"/>
        <v/>
      </c>
      <c r="T15" s="103"/>
      <c r="U15" s="103"/>
      <c r="V15" s="104"/>
      <c r="W15" s="79" t="str">
        <f t="shared" si="2"/>
        <v/>
      </c>
      <c r="X15" s="86"/>
      <c r="Y15" s="76" t="s">
        <v>41</v>
      </c>
      <c r="Z15" s="86"/>
      <c r="AA15" s="79" t="str">
        <f t="shared" si="3"/>
        <v/>
      </c>
      <c r="AB15" s="86"/>
      <c r="AC15" s="76" t="s">
        <v>42</v>
      </c>
      <c r="AD15" s="86"/>
      <c r="AE15" s="37" t="str">
        <f t="shared" si="4"/>
        <v/>
      </c>
      <c r="AF15" s="86"/>
      <c r="AG15" s="76" t="s">
        <v>42</v>
      </c>
      <c r="AH15" s="86"/>
      <c r="AI15" s="79" t="str">
        <f t="shared" si="5"/>
        <v/>
      </c>
      <c r="AJ15" s="86"/>
      <c r="AK15" s="76" t="s">
        <v>42</v>
      </c>
      <c r="AL15" s="86"/>
      <c r="AM15" s="79" t="str">
        <f t="shared" si="6"/>
        <v/>
      </c>
      <c r="AN15" s="86"/>
      <c r="AO15" s="76" t="s">
        <v>42</v>
      </c>
      <c r="AP15" s="86"/>
      <c r="AQ15" s="79" t="str">
        <f t="shared" si="7"/>
        <v/>
      </c>
      <c r="AR15" s="86"/>
      <c r="AS15" s="76" t="s">
        <v>42</v>
      </c>
      <c r="AT15" s="86"/>
      <c r="AU15" s="120" t="str">
        <f t="shared" si="8"/>
        <v/>
      </c>
      <c r="AV15" s="131"/>
      <c r="AW15" s="121" t="s">
        <v>42</v>
      </c>
      <c r="AX15" s="131"/>
      <c r="AY15" s="437"/>
      <c r="AZ15" s="568"/>
      <c r="BA15" s="570"/>
      <c r="BB15" s="572"/>
      <c r="BC15" s="437"/>
      <c r="BD15" s="585"/>
      <c r="BE15" s="586"/>
      <c r="BF15" s="573"/>
      <c r="BG15" s="575"/>
    </row>
    <row r="16" spans="1:62" ht="15" customHeight="1" thickBot="1" x14ac:dyDescent="0.2">
      <c r="A16" s="485">
        <v>6</v>
      </c>
      <c r="B16" s="577" t="str">
        <f>IF(組み分け!B10="","",組み分け!B10)</f>
        <v>Livent</v>
      </c>
      <c r="C16" s="74" t="str">
        <f t="shared" si="9"/>
        <v/>
      </c>
      <c r="D16" s="75" t="str">
        <f>IF(Z6="","",Z6)</f>
        <v/>
      </c>
      <c r="E16" s="75" t="s">
        <v>41</v>
      </c>
      <c r="F16" s="75" t="str">
        <f>IF(X6="","",X6)</f>
        <v/>
      </c>
      <c r="G16" s="74" t="str">
        <f t="shared" si="11"/>
        <v/>
      </c>
      <c r="H16" s="75" t="str">
        <f>IF(Z8="","",Z8)</f>
        <v/>
      </c>
      <c r="I16" s="75" t="s">
        <v>41</v>
      </c>
      <c r="J16" s="75" t="str">
        <f>IF(X8="","",X8)</f>
        <v/>
      </c>
      <c r="K16" s="74" t="str">
        <f t="shared" si="13"/>
        <v/>
      </c>
      <c r="L16" s="75" t="str">
        <f>IF(Z10="","",Z10)</f>
        <v/>
      </c>
      <c r="M16" s="75" t="s">
        <v>41</v>
      </c>
      <c r="N16" s="75" t="str">
        <f>IF(X10="","",X10)</f>
        <v/>
      </c>
      <c r="O16" s="74" t="str">
        <f t="shared" si="15"/>
        <v/>
      </c>
      <c r="P16" s="75" t="str">
        <f>IF(Z12="","",Z12)</f>
        <v/>
      </c>
      <c r="Q16" s="75" t="s">
        <v>41</v>
      </c>
      <c r="R16" s="75" t="str">
        <f>IF(X12="","",X12)</f>
        <v/>
      </c>
      <c r="S16" s="74" t="str">
        <f t="shared" si="1"/>
        <v/>
      </c>
      <c r="T16" s="75" t="str">
        <f>IF(Z14="","",Z14)</f>
        <v/>
      </c>
      <c r="U16" s="75" t="s">
        <v>41</v>
      </c>
      <c r="V16" s="75" t="str">
        <f>IF(X14="","",X14)</f>
        <v/>
      </c>
      <c r="W16" s="106" t="str">
        <f t="shared" si="2"/>
        <v/>
      </c>
      <c r="X16" s="100"/>
      <c r="Y16" s="100"/>
      <c r="Z16" s="101"/>
      <c r="AA16" s="74" t="str">
        <f t="shared" si="3"/>
        <v/>
      </c>
      <c r="AB16" s="81"/>
      <c r="AC16" s="75" t="s">
        <v>42</v>
      </c>
      <c r="AD16" s="81"/>
      <c r="AE16" s="74" t="str">
        <f t="shared" si="4"/>
        <v/>
      </c>
      <c r="AF16" s="81"/>
      <c r="AG16" s="75" t="s">
        <v>42</v>
      </c>
      <c r="AH16" s="81"/>
      <c r="AI16" s="74" t="str">
        <f t="shared" si="5"/>
        <v/>
      </c>
      <c r="AJ16" s="81"/>
      <c r="AK16" s="75" t="s">
        <v>42</v>
      </c>
      <c r="AL16" s="81"/>
      <c r="AM16" s="74" t="str">
        <f t="shared" si="6"/>
        <v/>
      </c>
      <c r="AN16" s="81"/>
      <c r="AO16" s="75" t="s">
        <v>42</v>
      </c>
      <c r="AP16" s="81"/>
      <c r="AQ16" s="74" t="str">
        <f t="shared" si="7"/>
        <v/>
      </c>
      <c r="AR16" s="81"/>
      <c r="AS16" s="75" t="s">
        <v>42</v>
      </c>
      <c r="AT16" s="81"/>
      <c r="AU16" s="116" t="str">
        <f t="shared" si="8"/>
        <v/>
      </c>
      <c r="AV16" s="119"/>
      <c r="AW16" s="117" t="s">
        <v>42</v>
      </c>
      <c r="AX16" s="119"/>
      <c r="AY16" s="485">
        <f>COUNTIF(C16:AT17,"○")</f>
        <v>0</v>
      </c>
      <c r="AZ16" s="567">
        <f>COUNTIF(C16:AT17,"●")</f>
        <v>0</v>
      </c>
      <c r="BA16" s="569">
        <f>COUNTIF(C16:AT17,"△")</f>
        <v>0</v>
      </c>
      <c r="BB16" s="571">
        <f>SUM(3*AY16,0*AZ16,1*BA16)</f>
        <v>0</v>
      </c>
      <c r="BC16" s="485">
        <f>SUM(H16,L16,P16,T16,X16,AB16,AF16,AJ16,AN16,H17,L17,P17,T17,X17,AB17,AF17,AJ17,AN17,AR16,AR17,D16,D17)</f>
        <v>0</v>
      </c>
      <c r="BD16" s="567">
        <f>SUM(J16,N16,R16,V16,Z16,AD16,AH16,AL16,AP16,AP17,AT16,AT17,F16,F17,J17,N17,R17,V17,Z17,AD17,AH17,AL17)</f>
        <v>0</v>
      </c>
      <c r="BE16" s="569">
        <f>BC16-BD16</f>
        <v>0</v>
      </c>
      <c r="BF16" s="573">
        <f>BB16+(BE16/100)+(BC16/100000)</f>
        <v>0</v>
      </c>
      <c r="BG16" s="574">
        <f t="shared" ref="BG16" si="17">_xlfn.RANK.EQ(BF16,BF$6:BF$27,0)</f>
        <v>1</v>
      </c>
    </row>
    <row r="17" spans="1:59" ht="15" customHeight="1" thickBot="1" x14ac:dyDescent="0.2">
      <c r="A17" s="433"/>
      <c r="B17" s="578"/>
      <c r="C17" s="79" t="str">
        <f t="shared" si="9"/>
        <v/>
      </c>
      <c r="D17" s="77" t="str">
        <f>IF(Z7="","",Z7)</f>
        <v/>
      </c>
      <c r="E17" s="76" t="s">
        <v>41</v>
      </c>
      <c r="F17" s="77" t="str">
        <f>IF(X7="","",X7)</f>
        <v/>
      </c>
      <c r="G17" s="79" t="str">
        <f t="shared" si="11"/>
        <v/>
      </c>
      <c r="H17" s="77" t="str">
        <f>IF(Z9="","",Z9)</f>
        <v/>
      </c>
      <c r="I17" s="76" t="s">
        <v>41</v>
      </c>
      <c r="J17" s="77" t="str">
        <f>IF(X9="","",X9)</f>
        <v/>
      </c>
      <c r="K17" s="79" t="str">
        <f t="shared" si="13"/>
        <v/>
      </c>
      <c r="L17" s="77" t="str">
        <f>IF(Z11="","",Z11)</f>
        <v/>
      </c>
      <c r="M17" s="76" t="s">
        <v>41</v>
      </c>
      <c r="N17" s="77" t="str">
        <f>IF(X11="","",X11)</f>
        <v/>
      </c>
      <c r="O17" s="79" t="str">
        <f t="shared" si="15"/>
        <v/>
      </c>
      <c r="P17" s="77" t="str">
        <f>IF(Z13="","",Z13)</f>
        <v/>
      </c>
      <c r="Q17" s="76" t="s">
        <v>41</v>
      </c>
      <c r="R17" s="77" t="str">
        <f>IF(X13="","",X13)</f>
        <v/>
      </c>
      <c r="S17" s="79" t="str">
        <f t="shared" si="1"/>
        <v/>
      </c>
      <c r="T17" s="77" t="str">
        <f>IF(Z15="","",Z15)</f>
        <v/>
      </c>
      <c r="U17" s="76" t="s">
        <v>41</v>
      </c>
      <c r="V17" s="77" t="str">
        <f>IF(X15="","",X15)</f>
        <v/>
      </c>
      <c r="W17" s="107" t="str">
        <f t="shared" si="2"/>
        <v/>
      </c>
      <c r="X17" s="108"/>
      <c r="Y17" s="108"/>
      <c r="Z17" s="109"/>
      <c r="AA17" s="79" t="str">
        <f t="shared" si="3"/>
        <v/>
      </c>
      <c r="AB17" s="85"/>
      <c r="AC17" s="76" t="s">
        <v>42</v>
      </c>
      <c r="AD17" s="85"/>
      <c r="AE17" s="37" t="str">
        <f t="shared" si="4"/>
        <v/>
      </c>
      <c r="AF17" s="85"/>
      <c r="AG17" s="76" t="s">
        <v>42</v>
      </c>
      <c r="AH17" s="85"/>
      <c r="AI17" s="79" t="str">
        <f t="shared" si="5"/>
        <v/>
      </c>
      <c r="AJ17" s="85"/>
      <c r="AK17" s="76" t="s">
        <v>42</v>
      </c>
      <c r="AL17" s="85"/>
      <c r="AM17" s="79" t="str">
        <f t="shared" si="6"/>
        <v/>
      </c>
      <c r="AN17" s="85"/>
      <c r="AO17" s="76" t="s">
        <v>42</v>
      </c>
      <c r="AP17" s="85"/>
      <c r="AQ17" s="79" t="str">
        <f t="shared" si="7"/>
        <v/>
      </c>
      <c r="AR17" s="85"/>
      <c r="AS17" s="76" t="s">
        <v>42</v>
      </c>
      <c r="AT17" s="85"/>
      <c r="AU17" s="120" t="str">
        <f t="shared" si="8"/>
        <v/>
      </c>
      <c r="AV17" s="122"/>
      <c r="AW17" s="121" t="s">
        <v>42</v>
      </c>
      <c r="AX17" s="122"/>
      <c r="AY17" s="437"/>
      <c r="AZ17" s="568"/>
      <c r="BA17" s="570"/>
      <c r="BB17" s="572"/>
      <c r="BC17" s="437"/>
      <c r="BD17" s="585"/>
      <c r="BE17" s="586"/>
      <c r="BF17" s="573"/>
      <c r="BG17" s="575"/>
    </row>
    <row r="18" spans="1:59" ht="15" customHeight="1" thickBot="1" x14ac:dyDescent="0.2">
      <c r="A18" s="432">
        <v>7</v>
      </c>
      <c r="B18" s="577" t="str">
        <f>IF(組み分け!B11="","",組み分け!B11)</f>
        <v>モノリスＦＣ</v>
      </c>
      <c r="C18" s="74" t="str">
        <f t="shared" si="9"/>
        <v/>
      </c>
      <c r="D18" s="38" t="str">
        <f>IF(AD6="","",AD6)</f>
        <v/>
      </c>
      <c r="E18" s="75" t="s">
        <v>41</v>
      </c>
      <c r="F18" s="38" t="str">
        <f>IF(AB6="","",AB6)</f>
        <v/>
      </c>
      <c r="G18" s="74" t="str">
        <f t="shared" si="11"/>
        <v/>
      </c>
      <c r="H18" s="38" t="str">
        <f>IF(AD8="","",AD8)</f>
        <v/>
      </c>
      <c r="I18" s="75" t="s">
        <v>41</v>
      </c>
      <c r="J18" s="38" t="str">
        <f>IF(AB8="","",AB8)</f>
        <v/>
      </c>
      <c r="K18" s="74" t="str">
        <f t="shared" si="13"/>
        <v/>
      </c>
      <c r="L18" s="38" t="str">
        <f>IF(AD10="","",AD10)</f>
        <v/>
      </c>
      <c r="M18" s="75" t="s">
        <v>41</v>
      </c>
      <c r="N18" s="38" t="str">
        <f>IF(AB10="","",AB10)</f>
        <v/>
      </c>
      <c r="O18" s="74" t="str">
        <f t="shared" si="15"/>
        <v/>
      </c>
      <c r="P18" s="38" t="str">
        <f>IF(AD12="","",AD12)</f>
        <v/>
      </c>
      <c r="Q18" s="75" t="s">
        <v>41</v>
      </c>
      <c r="R18" s="38" t="str">
        <f>IF(AB12="","",AB12)</f>
        <v/>
      </c>
      <c r="S18" s="74" t="str">
        <f t="shared" si="1"/>
        <v/>
      </c>
      <c r="T18" s="38" t="str">
        <f>IF(AD14="","",AD14)</f>
        <v/>
      </c>
      <c r="U18" s="75" t="s">
        <v>41</v>
      </c>
      <c r="V18" s="38" t="str">
        <f>IF(AB14="","",AB14)</f>
        <v/>
      </c>
      <c r="W18" s="74" t="str">
        <f t="shared" si="2"/>
        <v/>
      </c>
      <c r="X18" s="38" t="str">
        <f>IF(AD16="","",AD16)</f>
        <v/>
      </c>
      <c r="Y18" s="75" t="s">
        <v>41</v>
      </c>
      <c r="Z18" s="38" t="str">
        <f>IF(AB16="","",AB16)</f>
        <v/>
      </c>
      <c r="AA18" s="105" t="str">
        <f t="shared" si="3"/>
        <v/>
      </c>
      <c r="AB18" s="103"/>
      <c r="AC18" s="103"/>
      <c r="AD18" s="104"/>
      <c r="AE18" s="74" t="str">
        <f t="shared" si="4"/>
        <v/>
      </c>
      <c r="AF18" s="84"/>
      <c r="AG18" s="75" t="s">
        <v>42</v>
      </c>
      <c r="AH18" s="84"/>
      <c r="AI18" s="74" t="str">
        <f t="shared" si="5"/>
        <v/>
      </c>
      <c r="AJ18" s="84"/>
      <c r="AK18" s="75" t="s">
        <v>42</v>
      </c>
      <c r="AL18" s="84"/>
      <c r="AM18" s="74" t="str">
        <f t="shared" si="6"/>
        <v/>
      </c>
      <c r="AN18" s="84"/>
      <c r="AO18" s="75" t="s">
        <v>42</v>
      </c>
      <c r="AP18" s="84"/>
      <c r="AQ18" s="74" t="str">
        <f t="shared" si="7"/>
        <v/>
      </c>
      <c r="AR18" s="84"/>
      <c r="AS18" s="75" t="s">
        <v>42</v>
      </c>
      <c r="AT18" s="84"/>
      <c r="AU18" s="116" t="str">
        <f t="shared" si="8"/>
        <v/>
      </c>
      <c r="AV18" s="129"/>
      <c r="AW18" s="117" t="s">
        <v>42</v>
      </c>
      <c r="AX18" s="129"/>
      <c r="AY18" s="485">
        <f>COUNTIF(C18:AT19,"○")</f>
        <v>0</v>
      </c>
      <c r="AZ18" s="567">
        <f>COUNTIF(C18:AT19,"●")</f>
        <v>0</v>
      </c>
      <c r="BA18" s="569">
        <f>COUNTIF(C18:AT19,"△")</f>
        <v>0</v>
      </c>
      <c r="BB18" s="571">
        <f>SUM(3*AY18,0*AZ18,1*BA18)</f>
        <v>0</v>
      </c>
      <c r="BC18" s="485">
        <f>SUM(H18,L18,P18,T18,X18,AB18,AF18,AJ18,AN18,H19,L19,P19,T19,X19,AB19,AF19,AJ19,AN19,AR18,AR19,D18,D19)</f>
        <v>0</v>
      </c>
      <c r="BD18" s="567">
        <f>SUM(J18,N18,R18,V18,Z18,AD18,AH18,AL18,AP18,AP19,AT18,AT19,F18,F19,J19,N19,R19,V19,Z19,AD19,AH19,AL19)</f>
        <v>0</v>
      </c>
      <c r="BE18" s="569">
        <f>BC18-BD18</f>
        <v>0</v>
      </c>
      <c r="BF18" s="573">
        <f>BB18+(BE18/100)+(BC18/100000)</f>
        <v>0</v>
      </c>
      <c r="BG18" s="574">
        <f t="shared" ref="BG18" si="18">_xlfn.RANK.EQ(BF18,BF$6:BF$27,0)</f>
        <v>1</v>
      </c>
    </row>
    <row r="19" spans="1:59" ht="15" customHeight="1" thickBot="1" x14ac:dyDescent="0.2">
      <c r="A19" s="432"/>
      <c r="B19" s="578"/>
      <c r="C19" s="79" t="str">
        <f t="shared" si="9"/>
        <v/>
      </c>
      <c r="D19" s="78" t="str">
        <f>IF(AD7="","",AD7)</f>
        <v/>
      </c>
      <c r="E19" s="76" t="s">
        <v>41</v>
      </c>
      <c r="F19" s="78" t="str">
        <f>IF(AB7="","",AB7)</f>
        <v/>
      </c>
      <c r="G19" s="79" t="str">
        <f t="shared" si="11"/>
        <v/>
      </c>
      <c r="H19" s="78" t="str">
        <f>IF(AD9="","",AD9)</f>
        <v/>
      </c>
      <c r="I19" s="76" t="s">
        <v>41</v>
      </c>
      <c r="J19" s="78" t="str">
        <f>IF(AB9="","",AB9)</f>
        <v/>
      </c>
      <c r="K19" s="79" t="str">
        <f>IF(OR(L19="",N19=""),"",IF(L19=N19,"△",IF(L19&gt;N19,"○",IF(L19&lt;N19,"●",""))))</f>
        <v/>
      </c>
      <c r="L19" s="78" t="str">
        <f>IF(AD11="","",AD11)</f>
        <v/>
      </c>
      <c r="M19" s="76" t="s">
        <v>41</v>
      </c>
      <c r="N19" s="78" t="str">
        <f>IF(AB11="","",AB11)</f>
        <v/>
      </c>
      <c r="O19" s="79" t="str">
        <f t="shared" si="15"/>
        <v/>
      </c>
      <c r="P19" s="78" t="str">
        <f>IF(AD13="","",AD13)</f>
        <v/>
      </c>
      <c r="Q19" s="76" t="s">
        <v>41</v>
      </c>
      <c r="R19" s="78" t="str">
        <f>IF(AB13="","",AB13)</f>
        <v/>
      </c>
      <c r="S19" s="79" t="str">
        <f t="shared" si="1"/>
        <v/>
      </c>
      <c r="T19" s="78" t="str">
        <f>IF(AD15="","",AD15)</f>
        <v/>
      </c>
      <c r="U19" s="76" t="s">
        <v>41</v>
      </c>
      <c r="V19" s="78" t="str">
        <f>IF(AB15="","",AB15)</f>
        <v/>
      </c>
      <c r="W19" s="79" t="str">
        <f t="shared" si="2"/>
        <v/>
      </c>
      <c r="X19" s="78" t="str">
        <f>IF(AD17="","",AD17)</f>
        <v/>
      </c>
      <c r="Y19" s="76" t="s">
        <v>41</v>
      </c>
      <c r="Z19" s="78" t="str">
        <f>IF(AB17="","",AB17)</f>
        <v/>
      </c>
      <c r="AA19" s="105" t="str">
        <f t="shared" si="3"/>
        <v/>
      </c>
      <c r="AB19" s="103"/>
      <c r="AC19" s="103"/>
      <c r="AD19" s="104"/>
      <c r="AE19" s="37" t="str">
        <f t="shared" si="4"/>
        <v/>
      </c>
      <c r="AF19" s="86"/>
      <c r="AG19" s="76" t="s">
        <v>42</v>
      </c>
      <c r="AH19" s="86"/>
      <c r="AI19" s="79" t="str">
        <f t="shared" si="5"/>
        <v/>
      </c>
      <c r="AJ19" s="86"/>
      <c r="AK19" s="76" t="s">
        <v>42</v>
      </c>
      <c r="AL19" s="86"/>
      <c r="AM19" s="79" t="str">
        <f t="shared" si="6"/>
        <v/>
      </c>
      <c r="AN19" s="86"/>
      <c r="AO19" s="76" t="s">
        <v>42</v>
      </c>
      <c r="AP19" s="86"/>
      <c r="AQ19" s="79" t="str">
        <f t="shared" si="7"/>
        <v/>
      </c>
      <c r="AR19" s="86"/>
      <c r="AS19" s="76" t="s">
        <v>42</v>
      </c>
      <c r="AT19" s="86"/>
      <c r="AU19" s="120" t="str">
        <f t="shared" si="8"/>
        <v/>
      </c>
      <c r="AV19" s="131"/>
      <c r="AW19" s="121" t="s">
        <v>42</v>
      </c>
      <c r="AX19" s="131"/>
      <c r="AY19" s="437"/>
      <c r="AZ19" s="568"/>
      <c r="BA19" s="570"/>
      <c r="BB19" s="572"/>
      <c r="BC19" s="437"/>
      <c r="BD19" s="585"/>
      <c r="BE19" s="586"/>
      <c r="BF19" s="573"/>
      <c r="BG19" s="575"/>
    </row>
    <row r="20" spans="1:59" ht="15" customHeight="1" thickBot="1" x14ac:dyDescent="0.2">
      <c r="A20" s="485">
        <v>8</v>
      </c>
      <c r="B20" s="577" t="str">
        <f>IF(組み分け!B12="","",組み分け!B12)</f>
        <v>尾西FC　B</v>
      </c>
      <c r="C20" s="74" t="str">
        <f t="shared" si="9"/>
        <v/>
      </c>
      <c r="D20" s="75" t="str">
        <f>IF(AH6="","",AH6)</f>
        <v/>
      </c>
      <c r="E20" s="75" t="s">
        <v>41</v>
      </c>
      <c r="F20" s="75" t="str">
        <f>IF(AF6="","",AF6)</f>
        <v/>
      </c>
      <c r="G20" s="74" t="str">
        <f t="shared" si="11"/>
        <v/>
      </c>
      <c r="H20" s="75" t="str">
        <f>IF(AH8="","",AH8)</f>
        <v/>
      </c>
      <c r="I20" s="75" t="s">
        <v>41</v>
      </c>
      <c r="J20" s="75" t="str">
        <f>IF(AF8="","",AF8)</f>
        <v/>
      </c>
      <c r="K20" s="74" t="str">
        <f t="shared" si="13"/>
        <v/>
      </c>
      <c r="L20" s="75" t="str">
        <f>IF(AH10="","",AH10)</f>
        <v/>
      </c>
      <c r="M20" s="75" t="s">
        <v>41</v>
      </c>
      <c r="N20" s="75" t="str">
        <f>IF(AF10="","",AF10)</f>
        <v/>
      </c>
      <c r="O20" s="74" t="str">
        <f t="shared" si="15"/>
        <v/>
      </c>
      <c r="P20" s="75" t="str">
        <f>IF(AH12="","",AH12)</f>
        <v/>
      </c>
      <c r="Q20" s="75" t="s">
        <v>41</v>
      </c>
      <c r="R20" s="75" t="str">
        <f>IF(AF12="","",AF12)</f>
        <v/>
      </c>
      <c r="S20" s="74" t="str">
        <f t="shared" si="1"/>
        <v/>
      </c>
      <c r="T20" s="75" t="str">
        <f>IF(AH14="","",AH14)</f>
        <v/>
      </c>
      <c r="U20" s="75" t="s">
        <v>41</v>
      </c>
      <c r="V20" s="75" t="str">
        <f>IF(AF14="","",AF14)</f>
        <v/>
      </c>
      <c r="W20" s="74" t="str">
        <f t="shared" si="2"/>
        <v/>
      </c>
      <c r="X20" s="75" t="str">
        <f>IF(AH16="","",AH16)</f>
        <v/>
      </c>
      <c r="Y20" s="75" t="s">
        <v>41</v>
      </c>
      <c r="Z20" s="75" t="str">
        <f>IF(AF16="","",AF16)</f>
        <v/>
      </c>
      <c r="AA20" s="74" t="str">
        <f t="shared" si="3"/>
        <v/>
      </c>
      <c r="AB20" s="75" t="str">
        <f>IF(AH18="","",AH18)</f>
        <v/>
      </c>
      <c r="AC20" s="75" t="s">
        <v>41</v>
      </c>
      <c r="AD20" s="75" t="str">
        <f>IF(AF18="","",AF18)</f>
        <v/>
      </c>
      <c r="AE20" s="106" t="str">
        <f t="shared" si="4"/>
        <v/>
      </c>
      <c r="AF20" s="100"/>
      <c r="AG20" s="100"/>
      <c r="AH20" s="101"/>
      <c r="AI20" s="74" t="str">
        <f t="shared" si="5"/>
        <v/>
      </c>
      <c r="AJ20" s="81"/>
      <c r="AK20" s="75" t="s">
        <v>42</v>
      </c>
      <c r="AL20" s="81"/>
      <c r="AM20" s="74" t="str">
        <f t="shared" si="6"/>
        <v/>
      </c>
      <c r="AN20" s="81"/>
      <c r="AO20" s="75" t="s">
        <v>42</v>
      </c>
      <c r="AP20" s="81"/>
      <c r="AQ20" s="74" t="str">
        <f t="shared" si="7"/>
        <v/>
      </c>
      <c r="AR20" s="81"/>
      <c r="AS20" s="75" t="s">
        <v>42</v>
      </c>
      <c r="AT20" s="81"/>
      <c r="AU20" s="116" t="str">
        <f t="shared" si="8"/>
        <v/>
      </c>
      <c r="AV20" s="119"/>
      <c r="AW20" s="117" t="s">
        <v>42</v>
      </c>
      <c r="AX20" s="119"/>
      <c r="AY20" s="485">
        <f>COUNTIF(C20:AT21,"○")</f>
        <v>0</v>
      </c>
      <c r="AZ20" s="567">
        <f>COUNTIF(C20:AT21,"●")</f>
        <v>0</v>
      </c>
      <c r="BA20" s="569">
        <f>COUNTIF(C20:AT21,"△")</f>
        <v>0</v>
      </c>
      <c r="BB20" s="571">
        <f>SUM(3*AY20,0*AZ20,1*BA20)</f>
        <v>0</v>
      </c>
      <c r="BC20" s="485">
        <f>SUM(H20,L20,P20,T20,X20,AB20,AF20,AJ20,AN20,H21,L21,P21,T21,X21,AB21,AF21,AJ21,AN21,AR20,AR21,D20,D21)</f>
        <v>0</v>
      </c>
      <c r="BD20" s="567">
        <f>SUM(J20,N20,R20,V20,Z20,AD20,AH20,AL20,AP20,AP21,AT20,AT21,F20,F21,J21,N21,R21,V21,Z21,AD21,AH21,AL21)</f>
        <v>0</v>
      </c>
      <c r="BE20" s="569">
        <f>BC20-BD20</f>
        <v>0</v>
      </c>
      <c r="BF20" s="573">
        <f>BB20+(BE20/100)+(BC20/100000)</f>
        <v>0</v>
      </c>
      <c r="BG20" s="574">
        <f t="shared" ref="BG20" si="19">_xlfn.RANK.EQ(BF20,BF$6:BF$27,0)</f>
        <v>1</v>
      </c>
    </row>
    <row r="21" spans="1:59" ht="15" customHeight="1" thickBot="1" x14ac:dyDescent="0.2">
      <c r="A21" s="433"/>
      <c r="B21" s="578"/>
      <c r="C21" s="79" t="str">
        <f t="shared" si="9"/>
        <v/>
      </c>
      <c r="D21" s="77" t="str">
        <f>IF(AH7="","",AH7)</f>
        <v/>
      </c>
      <c r="E21" s="76" t="s">
        <v>41</v>
      </c>
      <c r="F21" s="77" t="str">
        <f>IF(AF7="","",AF7)</f>
        <v/>
      </c>
      <c r="G21" s="79" t="str">
        <f t="shared" si="11"/>
        <v/>
      </c>
      <c r="H21" s="77" t="str">
        <f>IF(AH9="","",AH9)</f>
        <v/>
      </c>
      <c r="I21" s="76" t="s">
        <v>41</v>
      </c>
      <c r="J21" s="77" t="str">
        <f>IF(AF9="","",AF9)</f>
        <v/>
      </c>
      <c r="K21" s="79" t="str">
        <f t="shared" si="13"/>
        <v/>
      </c>
      <c r="L21" s="77" t="str">
        <f>IF(AH11="","",AH11)</f>
        <v/>
      </c>
      <c r="M21" s="76" t="s">
        <v>41</v>
      </c>
      <c r="N21" s="77" t="str">
        <f>IF(AF11="","",AF11)</f>
        <v/>
      </c>
      <c r="O21" s="79" t="str">
        <f t="shared" si="15"/>
        <v/>
      </c>
      <c r="P21" s="77" t="str">
        <f>IF(AH13="","",AH13)</f>
        <v/>
      </c>
      <c r="Q21" s="76" t="s">
        <v>41</v>
      </c>
      <c r="R21" s="77" t="str">
        <f>IF(AF13="","",AF13)</f>
        <v/>
      </c>
      <c r="S21" s="79" t="str">
        <f t="shared" si="1"/>
        <v/>
      </c>
      <c r="T21" s="77" t="str">
        <f>IF(AH15="","",AH15)</f>
        <v/>
      </c>
      <c r="U21" s="76" t="s">
        <v>41</v>
      </c>
      <c r="V21" s="77" t="str">
        <f>IF(AF15="","",AF15)</f>
        <v/>
      </c>
      <c r="W21" s="79" t="str">
        <f t="shared" si="2"/>
        <v/>
      </c>
      <c r="X21" s="77" t="str">
        <f>IF(AH17="","",AH17)</f>
        <v/>
      </c>
      <c r="Y21" s="76" t="s">
        <v>41</v>
      </c>
      <c r="Z21" s="77" t="str">
        <f>IF(AF17="","",AF17)</f>
        <v/>
      </c>
      <c r="AA21" s="79" t="str">
        <f t="shared" si="3"/>
        <v/>
      </c>
      <c r="AB21" s="77" t="str">
        <f>IF(AH19="","",AH19)</f>
        <v/>
      </c>
      <c r="AC21" s="76" t="s">
        <v>41</v>
      </c>
      <c r="AD21" s="77" t="str">
        <f>IF(AF19="","",AF19)</f>
        <v/>
      </c>
      <c r="AE21" s="107" t="str">
        <f t="shared" si="4"/>
        <v/>
      </c>
      <c r="AF21" s="108"/>
      <c r="AG21" s="108"/>
      <c r="AH21" s="109"/>
      <c r="AI21" s="79" t="str">
        <f t="shared" si="5"/>
        <v/>
      </c>
      <c r="AJ21" s="85"/>
      <c r="AK21" s="76" t="s">
        <v>42</v>
      </c>
      <c r="AL21" s="77"/>
      <c r="AM21" s="79" t="str">
        <f t="shared" si="6"/>
        <v/>
      </c>
      <c r="AN21" s="85"/>
      <c r="AO21" s="76" t="s">
        <v>42</v>
      </c>
      <c r="AP21" s="77"/>
      <c r="AQ21" s="79" t="str">
        <f t="shared" si="7"/>
        <v/>
      </c>
      <c r="AR21" s="85"/>
      <c r="AS21" s="76" t="s">
        <v>42</v>
      </c>
      <c r="AT21" s="77"/>
      <c r="AU21" s="120" t="str">
        <f t="shared" si="8"/>
        <v/>
      </c>
      <c r="AV21" s="122"/>
      <c r="AW21" s="121" t="s">
        <v>42</v>
      </c>
      <c r="AX21" s="123"/>
      <c r="AY21" s="437"/>
      <c r="AZ21" s="568"/>
      <c r="BA21" s="570"/>
      <c r="BB21" s="572"/>
      <c r="BC21" s="437"/>
      <c r="BD21" s="585"/>
      <c r="BE21" s="586"/>
      <c r="BF21" s="573"/>
      <c r="BG21" s="575"/>
    </row>
    <row r="22" spans="1:59" ht="15" customHeight="1" thickBot="1" x14ac:dyDescent="0.2">
      <c r="A22" s="485">
        <v>9</v>
      </c>
      <c r="B22" s="577" t="str">
        <f>IF(組み分け!B13="","",組み分け!B13)</f>
        <v>犬山クラブ　B</v>
      </c>
      <c r="C22" s="74" t="str">
        <f t="shared" si="9"/>
        <v/>
      </c>
      <c r="D22" s="75" t="str">
        <f>IF(AL6="","",AL6)</f>
        <v/>
      </c>
      <c r="E22" s="75" t="s">
        <v>41</v>
      </c>
      <c r="F22" s="89" t="str">
        <f>IF(AJ6="","",AJ6)</f>
        <v/>
      </c>
      <c r="G22" s="74" t="str">
        <f t="shared" si="11"/>
        <v/>
      </c>
      <c r="H22" s="75" t="str">
        <f>IF(AL8="","",AL8)</f>
        <v/>
      </c>
      <c r="I22" s="75" t="s">
        <v>41</v>
      </c>
      <c r="J22" s="75" t="str">
        <f>IF(AJ8="","",AJ8)</f>
        <v/>
      </c>
      <c r="K22" s="74" t="str">
        <f t="shared" si="13"/>
        <v/>
      </c>
      <c r="L22" s="75" t="str">
        <f>IF(AL10="","",AL10)</f>
        <v/>
      </c>
      <c r="M22" s="75" t="s">
        <v>41</v>
      </c>
      <c r="N22" s="75" t="str">
        <f>IF(AJ10="","",AJ10)</f>
        <v/>
      </c>
      <c r="O22" s="74" t="str">
        <f t="shared" si="15"/>
        <v/>
      </c>
      <c r="P22" s="75" t="str">
        <f>IF(AL12="","",AL12)</f>
        <v/>
      </c>
      <c r="Q22" s="75" t="s">
        <v>41</v>
      </c>
      <c r="R22" s="75" t="str">
        <f>IF(AJ12="","",AJ12)</f>
        <v/>
      </c>
      <c r="S22" s="74" t="str">
        <f t="shared" si="1"/>
        <v/>
      </c>
      <c r="T22" s="75" t="str">
        <f>IF(AL14="","",AL14)</f>
        <v/>
      </c>
      <c r="U22" s="75" t="s">
        <v>41</v>
      </c>
      <c r="V22" s="89" t="str">
        <f>IF(AJ14="","",AJ14)</f>
        <v/>
      </c>
      <c r="W22" s="74" t="str">
        <f t="shared" si="2"/>
        <v/>
      </c>
      <c r="X22" s="75" t="str">
        <f>IF(AL16="","",AL16)</f>
        <v/>
      </c>
      <c r="Y22" s="75" t="s">
        <v>41</v>
      </c>
      <c r="Z22" s="75" t="str">
        <f>IF(AJ16="","",AJ16)</f>
        <v/>
      </c>
      <c r="AA22" s="74" t="str">
        <f t="shared" si="3"/>
        <v/>
      </c>
      <c r="AB22" s="75" t="str">
        <f>IF(AL18="","",AL18)</f>
        <v/>
      </c>
      <c r="AC22" s="75" t="s">
        <v>41</v>
      </c>
      <c r="AD22" s="75" t="str">
        <f>IF(AJ18="","",AJ18)</f>
        <v/>
      </c>
      <c r="AE22" s="74" t="str">
        <f t="shared" si="4"/>
        <v/>
      </c>
      <c r="AF22" s="75" t="str">
        <f>IF(AL20="","",AL20)</f>
        <v/>
      </c>
      <c r="AG22" s="75" t="s">
        <v>41</v>
      </c>
      <c r="AH22" s="75" t="str">
        <f>IF(AJ20="","",AJ20)</f>
        <v/>
      </c>
      <c r="AI22" s="106" t="str">
        <f t="shared" si="5"/>
        <v/>
      </c>
      <c r="AJ22" s="100"/>
      <c r="AK22" s="100"/>
      <c r="AL22" s="101"/>
      <c r="AM22" s="74" t="str">
        <f t="shared" si="6"/>
        <v/>
      </c>
      <c r="AN22" s="81"/>
      <c r="AO22" s="75" t="s">
        <v>42</v>
      </c>
      <c r="AP22" s="81"/>
      <c r="AQ22" s="74" t="str">
        <f t="shared" si="7"/>
        <v/>
      </c>
      <c r="AR22" s="81"/>
      <c r="AS22" s="75" t="s">
        <v>42</v>
      </c>
      <c r="AT22" s="81"/>
      <c r="AU22" s="116" t="str">
        <f t="shared" si="8"/>
        <v/>
      </c>
      <c r="AV22" s="119"/>
      <c r="AW22" s="117" t="s">
        <v>42</v>
      </c>
      <c r="AX22" s="119"/>
      <c r="AY22" s="485">
        <f>COUNTIF(C22:AT23,"○")</f>
        <v>0</v>
      </c>
      <c r="AZ22" s="567">
        <f>COUNTIF(C22:AT23,"●")</f>
        <v>0</v>
      </c>
      <c r="BA22" s="569">
        <f>COUNTIF(C22:AT23,"△")</f>
        <v>0</v>
      </c>
      <c r="BB22" s="571">
        <f>SUM(3*AY22,0*AZ22,1*BA22)</f>
        <v>0</v>
      </c>
      <c r="BC22" s="485">
        <f>SUM(H22,L22,P22,T22,X22,AB22,AF22,AJ22,AN22,H23,L23,P23,T23,X23,AB23,AF23,AJ23,AN23,AR22,AR23,D22,D23)</f>
        <v>0</v>
      </c>
      <c r="BD22" s="567">
        <f>SUM(J22,N22,R22,V22,Z22,AD22,AH22,AL22,AP22,AP23,AT22,AT23,F22,F23,J23,N23,R23,V23,Z23,AD23,AH23,AL23)</f>
        <v>0</v>
      </c>
      <c r="BE22" s="569">
        <f>BC22-BD22</f>
        <v>0</v>
      </c>
      <c r="BF22" s="573">
        <f>BB22+(BE22/100)+(BC22/100000)</f>
        <v>0</v>
      </c>
      <c r="BG22" s="574">
        <f t="shared" ref="BG22" si="20">_xlfn.RANK.EQ(BF22,BF$6:BF$27,0)</f>
        <v>1</v>
      </c>
    </row>
    <row r="23" spans="1:59" ht="15" customHeight="1" thickBot="1" x14ac:dyDescent="0.2">
      <c r="A23" s="433"/>
      <c r="B23" s="578"/>
      <c r="C23" s="79" t="str">
        <f t="shared" si="9"/>
        <v/>
      </c>
      <c r="D23" s="76" t="str">
        <f>IF(AL7="","",AL7)</f>
        <v/>
      </c>
      <c r="E23" s="76" t="s">
        <v>41</v>
      </c>
      <c r="F23" s="76" t="str">
        <f>IF(AJ7="","",AJ7)</f>
        <v/>
      </c>
      <c r="G23" s="79" t="str">
        <f t="shared" si="11"/>
        <v/>
      </c>
      <c r="H23" s="76" t="str">
        <f>IF(AL9="","",AL9)</f>
        <v/>
      </c>
      <c r="I23" s="76" t="s">
        <v>41</v>
      </c>
      <c r="J23" s="76" t="str">
        <f>IF(AJ9="","",AJ9)</f>
        <v/>
      </c>
      <c r="K23" s="79" t="str">
        <f t="shared" si="13"/>
        <v/>
      </c>
      <c r="L23" s="76" t="str">
        <f>IF(AL11="","",AL11)</f>
        <v/>
      </c>
      <c r="M23" s="76" t="s">
        <v>41</v>
      </c>
      <c r="N23" s="76" t="str">
        <f>IF(AJ11="","",AJ11)</f>
        <v/>
      </c>
      <c r="O23" s="79" t="str">
        <f t="shared" si="15"/>
        <v/>
      </c>
      <c r="P23" s="76" t="str">
        <f>IF(AL13="","",AL13)</f>
        <v/>
      </c>
      <c r="Q23" s="76" t="s">
        <v>41</v>
      </c>
      <c r="R23" s="76" t="str">
        <f>IF(AJ13="","",AJ13)</f>
        <v/>
      </c>
      <c r="S23" s="79" t="str">
        <f t="shared" si="1"/>
        <v/>
      </c>
      <c r="T23" s="76" t="str">
        <f>IF(AL15="","",AL15)</f>
        <v/>
      </c>
      <c r="U23" s="76" t="s">
        <v>41</v>
      </c>
      <c r="V23" s="76" t="str">
        <f>IF(AJ15="","",AJ15)</f>
        <v/>
      </c>
      <c r="W23" s="79" t="str">
        <f t="shared" si="2"/>
        <v/>
      </c>
      <c r="X23" s="76" t="str">
        <f>IF(AL17="","",AL17)</f>
        <v/>
      </c>
      <c r="Y23" s="76" t="s">
        <v>41</v>
      </c>
      <c r="Z23" s="76" t="str">
        <f>IF(AJ17="","",AJ17)</f>
        <v/>
      </c>
      <c r="AA23" s="79" t="str">
        <f t="shared" si="3"/>
        <v/>
      </c>
      <c r="AB23" s="76" t="str">
        <f>IF(AL19="","",AL19)</f>
        <v/>
      </c>
      <c r="AC23" s="76" t="s">
        <v>41</v>
      </c>
      <c r="AD23" s="76" t="str">
        <f>IF(AJ19="","",AJ19)</f>
        <v/>
      </c>
      <c r="AE23" s="79" t="str">
        <f t="shared" si="4"/>
        <v/>
      </c>
      <c r="AF23" s="76" t="str">
        <f>IF(AL21="","",AL21)</f>
        <v/>
      </c>
      <c r="AG23" s="76" t="s">
        <v>41</v>
      </c>
      <c r="AH23" s="76" t="str">
        <f>IF(AJ21="","",AJ21)</f>
        <v/>
      </c>
      <c r="AI23" s="107" t="str">
        <f t="shared" si="5"/>
        <v/>
      </c>
      <c r="AJ23" s="108"/>
      <c r="AK23" s="108"/>
      <c r="AL23" s="109"/>
      <c r="AM23" s="79" t="str">
        <f t="shared" si="6"/>
        <v/>
      </c>
      <c r="AN23" s="85"/>
      <c r="AO23" s="76" t="s">
        <v>42</v>
      </c>
      <c r="AP23" s="77"/>
      <c r="AQ23" s="79" t="str">
        <f t="shared" si="7"/>
        <v/>
      </c>
      <c r="AR23" s="85"/>
      <c r="AS23" s="76" t="s">
        <v>42</v>
      </c>
      <c r="AT23" s="77"/>
      <c r="AU23" s="120" t="str">
        <f t="shared" si="8"/>
        <v/>
      </c>
      <c r="AV23" s="122"/>
      <c r="AW23" s="121" t="s">
        <v>42</v>
      </c>
      <c r="AX23" s="123"/>
      <c r="AY23" s="437"/>
      <c r="AZ23" s="568"/>
      <c r="BA23" s="570"/>
      <c r="BB23" s="572"/>
      <c r="BC23" s="437"/>
      <c r="BD23" s="585"/>
      <c r="BE23" s="586"/>
      <c r="BF23" s="573"/>
      <c r="BG23" s="575"/>
    </row>
    <row r="24" spans="1:59" ht="15" customHeight="1" thickBot="1" x14ac:dyDescent="0.2">
      <c r="A24" s="485">
        <v>10</v>
      </c>
      <c r="B24" s="577" t="str">
        <f>IF(組み分け!B14="","",組み分け!B14)</f>
        <v>愛知FC一宮 A</v>
      </c>
      <c r="C24" s="74" t="str">
        <f t="shared" ref="C24:C29" si="21">IF(OR(D24="",F24=""),"",IF(D24=F24,"△",IF(D24&gt;F24,"○",IF(D24&lt;F24,"●",""))))</f>
        <v/>
      </c>
      <c r="D24" s="75" t="str">
        <f>IF(AP6="","",AP6)</f>
        <v/>
      </c>
      <c r="E24" s="75" t="s">
        <v>41</v>
      </c>
      <c r="F24" s="89" t="str">
        <f>IF(AN6="","",AN6)</f>
        <v/>
      </c>
      <c r="G24" s="74" t="str">
        <f t="shared" ref="G24:G29" si="22">IF(OR(H24="",J24=""),"",IF(H24=J24,"△",IF(H24&gt;J24,"○",IF(H24&lt;J24,"●",""))))</f>
        <v/>
      </c>
      <c r="H24" s="75" t="str">
        <f>IF(AP8="","",AP8)</f>
        <v/>
      </c>
      <c r="I24" s="75" t="s">
        <v>41</v>
      </c>
      <c r="J24" s="75" t="str">
        <f>IF(AN8="","",AN8)</f>
        <v/>
      </c>
      <c r="K24" s="74" t="str">
        <f t="shared" ref="K24:K29" si="23">IF(OR(L24="",N24=""),"",IF(L24=N24,"△",IF(L24&gt;N24,"○",IF(L24&lt;N24,"●",""))))</f>
        <v/>
      </c>
      <c r="L24" s="75" t="str">
        <f>IF(AP10="","",AP10)</f>
        <v/>
      </c>
      <c r="M24" s="75" t="s">
        <v>41</v>
      </c>
      <c r="N24" s="75" t="str">
        <f>IF(AN10="","",AN10)</f>
        <v/>
      </c>
      <c r="O24" s="74" t="str">
        <f t="shared" si="15"/>
        <v/>
      </c>
      <c r="P24" s="75" t="str">
        <f>IF(AP12="","",AP12)</f>
        <v/>
      </c>
      <c r="Q24" s="75" t="s">
        <v>41</v>
      </c>
      <c r="R24" s="75" t="str">
        <f>IF(AN12="","",AN12)</f>
        <v/>
      </c>
      <c r="S24" s="74" t="str">
        <f t="shared" si="1"/>
        <v/>
      </c>
      <c r="T24" s="75" t="str">
        <f>IF(AP14="","",AP14)</f>
        <v/>
      </c>
      <c r="U24" s="75" t="s">
        <v>41</v>
      </c>
      <c r="V24" s="89" t="str">
        <f>IF(AN14="","",AN14)</f>
        <v/>
      </c>
      <c r="W24" s="74" t="str">
        <f t="shared" si="2"/>
        <v/>
      </c>
      <c r="X24" s="75" t="str">
        <f>IF(AP16="","",AP16)</f>
        <v/>
      </c>
      <c r="Y24" s="75" t="s">
        <v>41</v>
      </c>
      <c r="Z24" s="75" t="str">
        <f>IF(AN16="","",AN16)</f>
        <v/>
      </c>
      <c r="AA24" s="74" t="str">
        <f t="shared" si="3"/>
        <v/>
      </c>
      <c r="AB24" s="75" t="str">
        <f>IF(AP18="","",AP18)</f>
        <v/>
      </c>
      <c r="AC24" s="75" t="s">
        <v>41</v>
      </c>
      <c r="AD24" s="75" t="str">
        <f>IF(AN18="","",AN18)</f>
        <v/>
      </c>
      <c r="AE24" s="74" t="str">
        <f t="shared" si="4"/>
        <v/>
      </c>
      <c r="AF24" s="75" t="str">
        <f>IF(AP20="","",AP20)</f>
        <v/>
      </c>
      <c r="AG24" s="75" t="s">
        <v>41</v>
      </c>
      <c r="AH24" s="75" t="str">
        <f>IF(AN20="","",AN20)</f>
        <v/>
      </c>
      <c r="AI24" s="74" t="str">
        <f t="shared" si="5"/>
        <v/>
      </c>
      <c r="AJ24" s="81" t="str">
        <f>IF(AP22="","",AP22)</f>
        <v/>
      </c>
      <c r="AK24" s="75" t="s">
        <v>41</v>
      </c>
      <c r="AL24" s="81" t="str">
        <f>IF(AN22="","",AN22)</f>
        <v/>
      </c>
      <c r="AM24" s="106" t="str">
        <f t="shared" si="6"/>
        <v/>
      </c>
      <c r="AN24" s="100"/>
      <c r="AO24" s="100"/>
      <c r="AP24" s="101"/>
      <c r="AQ24" s="74" t="str">
        <f t="shared" si="7"/>
        <v/>
      </c>
      <c r="AR24" s="81"/>
      <c r="AS24" s="75" t="s">
        <v>42</v>
      </c>
      <c r="AT24" s="81"/>
      <c r="AU24" s="116" t="str">
        <f t="shared" si="8"/>
        <v/>
      </c>
      <c r="AV24" s="119"/>
      <c r="AW24" s="117" t="s">
        <v>42</v>
      </c>
      <c r="AX24" s="119"/>
      <c r="AY24" s="485">
        <f>COUNTIF(C24:AT25,"○")</f>
        <v>0</v>
      </c>
      <c r="AZ24" s="567">
        <f>COUNTIF(C24:AT25,"●")</f>
        <v>0</v>
      </c>
      <c r="BA24" s="569">
        <f>COUNTIF(C24:AT25,"△")</f>
        <v>0</v>
      </c>
      <c r="BB24" s="571">
        <f>SUM(3*AY24,0*AZ24,1*BA24)</f>
        <v>0</v>
      </c>
      <c r="BC24" s="485">
        <f>SUM(H24,L24,P24,T24,X24,AB24,AF24,AJ24,AN24,H25,L25,P25,T25,X25,AB25,AF25,AJ25,AN25,AR24,AR25,D24,D25)</f>
        <v>0</v>
      </c>
      <c r="BD24" s="567">
        <f>SUM(J24,N24,R24,V24,Z24,AD24,AH24,AL24,AP24,AP25,AT24,AT25,F24,F25,J25,N25,R25,V25,Z25,AD25,AH25,AL25)</f>
        <v>0</v>
      </c>
      <c r="BE24" s="569">
        <f>BC24-BD24</f>
        <v>0</v>
      </c>
      <c r="BF24" s="573">
        <f t="shared" ref="BF24" si="24">BB24+(BE24/100)+(BC24/100000)</f>
        <v>0</v>
      </c>
      <c r="BG24" s="574">
        <f t="shared" ref="BG24" si="25">_xlfn.RANK.EQ(BF24,BF$6:BF$27,0)</f>
        <v>1</v>
      </c>
    </row>
    <row r="25" spans="1:59" ht="15" customHeight="1" thickBot="1" x14ac:dyDescent="0.2">
      <c r="A25" s="433"/>
      <c r="B25" s="578"/>
      <c r="C25" s="79" t="str">
        <f t="shared" si="21"/>
        <v/>
      </c>
      <c r="D25" s="76" t="str">
        <f>IF(AP7="","",AP7)</f>
        <v/>
      </c>
      <c r="E25" s="76" t="s">
        <v>41</v>
      </c>
      <c r="F25" s="76" t="str">
        <f>IF(AN7="","",AN7)</f>
        <v/>
      </c>
      <c r="G25" s="79" t="str">
        <f t="shared" si="22"/>
        <v/>
      </c>
      <c r="H25" s="76" t="str">
        <f>IF(AP9="","",AP9)</f>
        <v/>
      </c>
      <c r="I25" s="76" t="s">
        <v>41</v>
      </c>
      <c r="J25" s="76" t="str">
        <f>IF(AN9="","",AN9)</f>
        <v/>
      </c>
      <c r="K25" s="79" t="str">
        <f t="shared" si="23"/>
        <v/>
      </c>
      <c r="L25" s="76" t="str">
        <f>IF(AP11="","",AP11)</f>
        <v/>
      </c>
      <c r="M25" s="76" t="s">
        <v>41</v>
      </c>
      <c r="N25" s="76" t="str">
        <f>IF(AN11="","",AN11)</f>
        <v/>
      </c>
      <c r="O25" s="79" t="str">
        <f t="shared" si="15"/>
        <v/>
      </c>
      <c r="P25" s="76" t="str">
        <f>IF(AP13="","",AP13)</f>
        <v/>
      </c>
      <c r="Q25" s="76" t="s">
        <v>41</v>
      </c>
      <c r="R25" s="76" t="str">
        <f>IF(AN13="","",AN13)</f>
        <v/>
      </c>
      <c r="S25" s="79" t="str">
        <f t="shared" si="1"/>
        <v/>
      </c>
      <c r="T25" s="76" t="str">
        <f>IF(AP15="","",AP15)</f>
        <v/>
      </c>
      <c r="U25" s="76" t="s">
        <v>41</v>
      </c>
      <c r="V25" s="76" t="str">
        <f>IF(AN15="","",AN15)</f>
        <v/>
      </c>
      <c r="W25" s="79" t="str">
        <f t="shared" si="2"/>
        <v/>
      </c>
      <c r="X25" s="76" t="str">
        <f>IF(AP17="","",AP17)</f>
        <v/>
      </c>
      <c r="Y25" s="76" t="s">
        <v>41</v>
      </c>
      <c r="Z25" s="76" t="str">
        <f>IF(AN17="","",AN17)</f>
        <v/>
      </c>
      <c r="AA25" s="79" t="str">
        <f t="shared" si="3"/>
        <v/>
      </c>
      <c r="AB25" s="76" t="str">
        <f>IF(AP19="","",AP19)</f>
        <v/>
      </c>
      <c r="AC25" s="76" t="s">
        <v>41</v>
      </c>
      <c r="AD25" s="76" t="str">
        <f>IF(AN19="","",AN19)</f>
        <v/>
      </c>
      <c r="AE25" s="79" t="str">
        <f t="shared" si="4"/>
        <v/>
      </c>
      <c r="AF25" s="76" t="str">
        <f>IF(AP21="","",AP21)</f>
        <v/>
      </c>
      <c r="AG25" s="76" t="s">
        <v>41</v>
      </c>
      <c r="AH25" s="76" t="str">
        <f>IF(AN21="","",AN21)</f>
        <v/>
      </c>
      <c r="AI25" s="79" t="str">
        <f t="shared" si="5"/>
        <v/>
      </c>
      <c r="AJ25" s="85" t="str">
        <f>IF(AP23="","",AP23)</f>
        <v/>
      </c>
      <c r="AK25" s="76" t="s">
        <v>41</v>
      </c>
      <c r="AL25" s="77" t="str">
        <f>IF(AN23="","",AN23)</f>
        <v/>
      </c>
      <c r="AM25" s="107" t="str">
        <f t="shared" si="6"/>
        <v/>
      </c>
      <c r="AN25" s="108"/>
      <c r="AO25" s="108"/>
      <c r="AP25" s="109"/>
      <c r="AQ25" s="79" t="str">
        <f t="shared" si="7"/>
        <v/>
      </c>
      <c r="AR25" s="85"/>
      <c r="AS25" s="76" t="s">
        <v>42</v>
      </c>
      <c r="AT25" s="77"/>
      <c r="AU25" s="120" t="str">
        <f t="shared" si="8"/>
        <v/>
      </c>
      <c r="AV25" s="122"/>
      <c r="AW25" s="121" t="s">
        <v>42</v>
      </c>
      <c r="AX25" s="123"/>
      <c r="AY25" s="437"/>
      <c r="AZ25" s="568"/>
      <c r="BA25" s="570"/>
      <c r="BB25" s="572"/>
      <c r="BC25" s="437"/>
      <c r="BD25" s="585"/>
      <c r="BE25" s="586"/>
      <c r="BF25" s="573"/>
      <c r="BG25" s="575"/>
    </row>
    <row r="26" spans="1:59" ht="15" customHeight="1" thickBot="1" x14ac:dyDescent="0.2">
      <c r="A26" s="485">
        <v>11</v>
      </c>
      <c r="B26" s="577" t="str">
        <f>IF(組み分け!B15="","",組み分け!B15)</f>
        <v>尾張ＦＣ　Ｂ</v>
      </c>
      <c r="C26" s="74" t="str">
        <f t="shared" si="21"/>
        <v/>
      </c>
      <c r="D26" s="75" t="str">
        <f>IF(AT6="","",AT6)</f>
        <v/>
      </c>
      <c r="E26" s="75" t="s">
        <v>41</v>
      </c>
      <c r="F26" s="89" t="str">
        <f>IF(AR6="","",AR6)</f>
        <v/>
      </c>
      <c r="G26" s="74" t="str">
        <f t="shared" si="22"/>
        <v/>
      </c>
      <c r="H26" s="75" t="str">
        <f>IF(AT8="","",AT8)</f>
        <v/>
      </c>
      <c r="I26" s="75" t="s">
        <v>41</v>
      </c>
      <c r="J26" s="75" t="str">
        <f>IF(AR8="","",AR8)</f>
        <v/>
      </c>
      <c r="K26" s="74" t="str">
        <f t="shared" si="23"/>
        <v/>
      </c>
      <c r="L26" s="75" t="str">
        <f>IF(AT10="","",AT10)</f>
        <v/>
      </c>
      <c r="M26" s="75" t="s">
        <v>41</v>
      </c>
      <c r="N26" s="75" t="str">
        <f>IF(AR10="","",AR10)</f>
        <v/>
      </c>
      <c r="O26" s="74" t="str">
        <f t="shared" si="15"/>
        <v/>
      </c>
      <c r="P26" s="75" t="str">
        <f>IF(AT12="","",AT12)</f>
        <v/>
      </c>
      <c r="Q26" s="75" t="s">
        <v>41</v>
      </c>
      <c r="R26" s="75" t="str">
        <f>IF(AR12="","",AR12)</f>
        <v/>
      </c>
      <c r="S26" s="74" t="str">
        <f t="shared" si="1"/>
        <v/>
      </c>
      <c r="T26" s="75" t="str">
        <f>IF(AT14="","",AT14)</f>
        <v/>
      </c>
      <c r="U26" s="75" t="s">
        <v>41</v>
      </c>
      <c r="V26" s="89" t="str">
        <f>IF(AR14="","",AR14)</f>
        <v/>
      </c>
      <c r="W26" s="74" t="str">
        <f t="shared" si="2"/>
        <v/>
      </c>
      <c r="X26" s="75" t="str">
        <f>IF(AT16="","",AT16)</f>
        <v/>
      </c>
      <c r="Y26" s="75" t="s">
        <v>41</v>
      </c>
      <c r="Z26" s="75" t="str">
        <f>IF(AR16="","",AR16)</f>
        <v/>
      </c>
      <c r="AA26" s="74" t="str">
        <f t="shared" si="3"/>
        <v/>
      </c>
      <c r="AB26" s="75" t="str">
        <f>IF(AT18="","",AT18)</f>
        <v/>
      </c>
      <c r="AC26" s="75" t="s">
        <v>41</v>
      </c>
      <c r="AD26" s="75" t="str">
        <f>IF(AR18="","",AR18)</f>
        <v/>
      </c>
      <c r="AE26" s="74" t="str">
        <f t="shared" si="4"/>
        <v/>
      </c>
      <c r="AF26" s="75" t="str">
        <f>IF(AT20="","",AT20)</f>
        <v/>
      </c>
      <c r="AG26" s="75" t="s">
        <v>41</v>
      </c>
      <c r="AH26" s="75" t="str">
        <f>IF(AR20="","",AR20)</f>
        <v/>
      </c>
      <c r="AI26" s="74" t="str">
        <f t="shared" si="5"/>
        <v/>
      </c>
      <c r="AJ26" s="81" t="str">
        <f>IF(AT22="","",AT22)</f>
        <v/>
      </c>
      <c r="AK26" s="75" t="s">
        <v>41</v>
      </c>
      <c r="AL26" s="81" t="str">
        <f>IF(AR22="","",AR22)</f>
        <v/>
      </c>
      <c r="AM26" s="74" t="str">
        <f t="shared" si="6"/>
        <v/>
      </c>
      <c r="AN26" s="81" t="str">
        <f>IF(AT24="","",AT24)</f>
        <v/>
      </c>
      <c r="AO26" s="75" t="s">
        <v>41</v>
      </c>
      <c r="AP26" s="81" t="str">
        <f>IF(AR24="","",AR24)</f>
        <v/>
      </c>
      <c r="AQ26" s="106" t="str">
        <f t="shared" si="7"/>
        <v/>
      </c>
      <c r="AR26" s="100"/>
      <c r="AS26" s="100"/>
      <c r="AT26" s="101"/>
      <c r="AU26" s="106" t="str">
        <f t="shared" si="8"/>
        <v/>
      </c>
      <c r="AV26" s="100"/>
      <c r="AW26" s="100"/>
      <c r="AX26" s="101"/>
      <c r="AY26" s="485">
        <f>COUNTIF(C26:AT27,"○")</f>
        <v>0</v>
      </c>
      <c r="AZ26" s="567">
        <f>COUNTIF(C26:AT27,"●")</f>
        <v>0</v>
      </c>
      <c r="BA26" s="569">
        <f>COUNTIF(C26:AT27,"△")</f>
        <v>0</v>
      </c>
      <c r="BB26" s="571">
        <f>SUM(3*AY26,0*AZ26,1*BA26)</f>
        <v>0</v>
      </c>
      <c r="BC26" s="485">
        <f>SUM(H26,L26,P26,T26,X26,AB26,AF26,AJ26,AN26,H27,L27,P27,T27,X27,AB27,AF27,AJ27,AN27,AR26,AR27,D26,D27)</f>
        <v>0</v>
      </c>
      <c r="BD26" s="567">
        <f>SUM(J26,N26,R26,V26,Z26,AD26,AH26,AL26,AP26,AP27,AT26,AT27,F26,F27,J27,N27,R27,V27,Z27,AD27,AH27,AL27)</f>
        <v>0</v>
      </c>
      <c r="BE26" s="569">
        <f>BC26-BD26</f>
        <v>0</v>
      </c>
      <c r="BF26" s="573">
        <f t="shared" ref="BF26" si="26">BB26+(BE26/100)+(BC26/100000)</f>
        <v>0</v>
      </c>
      <c r="BG26" s="574">
        <f t="shared" ref="BG26" si="27">_xlfn.RANK.EQ(BF26,BF$6:BF$27,0)</f>
        <v>1</v>
      </c>
    </row>
    <row r="27" spans="1:59" ht="15" customHeight="1" thickBot="1" x14ac:dyDescent="0.2">
      <c r="A27" s="433"/>
      <c r="B27" s="578"/>
      <c r="C27" s="79" t="str">
        <f t="shared" si="21"/>
        <v/>
      </c>
      <c r="D27" s="76" t="str">
        <f>IF(AT7="","",AT7)</f>
        <v/>
      </c>
      <c r="E27" s="76" t="s">
        <v>41</v>
      </c>
      <c r="F27" s="76" t="str">
        <f>IF(AR7="","",AR7)</f>
        <v/>
      </c>
      <c r="G27" s="79" t="str">
        <f t="shared" si="22"/>
        <v/>
      </c>
      <c r="H27" s="76" t="str">
        <f>IF(AT9="","",AT9)</f>
        <v/>
      </c>
      <c r="I27" s="76" t="s">
        <v>41</v>
      </c>
      <c r="J27" s="76" t="str">
        <f>IF(AR9="","",AR9)</f>
        <v/>
      </c>
      <c r="K27" s="79" t="str">
        <f t="shared" si="23"/>
        <v/>
      </c>
      <c r="L27" s="76" t="str">
        <f>IF(AT11="","",AT11)</f>
        <v/>
      </c>
      <c r="M27" s="76" t="s">
        <v>41</v>
      </c>
      <c r="N27" s="76" t="str">
        <f>IF(AR11="","",AR11)</f>
        <v/>
      </c>
      <c r="O27" s="79" t="str">
        <f t="shared" si="15"/>
        <v/>
      </c>
      <c r="P27" s="76" t="str">
        <f>IF(AT13="","",AT13)</f>
        <v/>
      </c>
      <c r="Q27" s="76" t="s">
        <v>41</v>
      </c>
      <c r="R27" s="76" t="str">
        <f>IF(AR13="","",AR13)</f>
        <v/>
      </c>
      <c r="S27" s="79" t="str">
        <f t="shared" si="1"/>
        <v/>
      </c>
      <c r="T27" s="76" t="str">
        <f>IF(AT15="","",AT15)</f>
        <v/>
      </c>
      <c r="U27" s="76" t="s">
        <v>41</v>
      </c>
      <c r="V27" s="76" t="str">
        <f>IF(AR15="","",AR15)</f>
        <v/>
      </c>
      <c r="W27" s="79" t="str">
        <f t="shared" si="2"/>
        <v/>
      </c>
      <c r="X27" s="76" t="str">
        <f>IF(AT17="","",AT17)</f>
        <v/>
      </c>
      <c r="Y27" s="76" t="s">
        <v>41</v>
      </c>
      <c r="Z27" s="76" t="str">
        <f>IF(AR17="","",AR17)</f>
        <v/>
      </c>
      <c r="AA27" s="79" t="str">
        <f t="shared" si="3"/>
        <v/>
      </c>
      <c r="AB27" s="76" t="str">
        <f>IF(AT19="","",AT19)</f>
        <v/>
      </c>
      <c r="AC27" s="76" t="s">
        <v>41</v>
      </c>
      <c r="AD27" s="76" t="str">
        <f>IF(AR19="","",AR19)</f>
        <v/>
      </c>
      <c r="AE27" s="79" t="str">
        <f t="shared" si="4"/>
        <v/>
      </c>
      <c r="AF27" s="76" t="str">
        <f>IF(AT21="","",AT21)</f>
        <v/>
      </c>
      <c r="AG27" s="76" t="s">
        <v>41</v>
      </c>
      <c r="AH27" s="76" t="str">
        <f>IF(AR21="","",AR21)</f>
        <v/>
      </c>
      <c r="AI27" s="79" t="str">
        <f t="shared" si="5"/>
        <v/>
      </c>
      <c r="AJ27" s="85" t="str">
        <f>IF(AT23="","",AT23)</f>
        <v/>
      </c>
      <c r="AK27" s="76" t="s">
        <v>41</v>
      </c>
      <c r="AL27" s="77" t="str">
        <f>IF(AR23="","",AR23)</f>
        <v/>
      </c>
      <c r="AM27" s="79" t="str">
        <f t="shared" si="6"/>
        <v/>
      </c>
      <c r="AN27" s="85" t="str">
        <f>IF(AT25="","",AT25)</f>
        <v/>
      </c>
      <c r="AO27" s="76" t="s">
        <v>41</v>
      </c>
      <c r="AP27" s="77" t="str">
        <f>IF(AR25="","",AR25)</f>
        <v/>
      </c>
      <c r="AQ27" s="107" t="str">
        <f t="shared" si="7"/>
        <v/>
      </c>
      <c r="AR27" s="108"/>
      <c r="AS27" s="108"/>
      <c r="AT27" s="109"/>
      <c r="AU27" s="107" t="str">
        <f t="shared" si="8"/>
        <v/>
      </c>
      <c r="AV27" s="108"/>
      <c r="AW27" s="108"/>
      <c r="AX27" s="109"/>
      <c r="AY27" s="437"/>
      <c r="AZ27" s="568"/>
      <c r="BA27" s="570"/>
      <c r="BB27" s="572"/>
      <c r="BC27" s="437"/>
      <c r="BD27" s="568"/>
      <c r="BE27" s="570"/>
      <c r="BF27" s="573"/>
      <c r="BG27" s="575"/>
    </row>
    <row r="28" spans="1:59" ht="15" customHeight="1" thickBot="1" x14ac:dyDescent="0.2">
      <c r="A28" s="608"/>
      <c r="B28" s="610" t="str">
        <f>IF(組み分け!B17="","",組み分け!B17)</f>
        <v/>
      </c>
      <c r="C28" s="116" t="str">
        <f t="shared" si="21"/>
        <v/>
      </c>
      <c r="D28" s="117" t="str">
        <f>IF(AT8="","",AT8)</f>
        <v/>
      </c>
      <c r="E28" s="117" t="s">
        <v>41</v>
      </c>
      <c r="F28" s="118" t="str">
        <f>IF(AR8="","",AR8)</f>
        <v/>
      </c>
      <c r="G28" s="116" t="str">
        <f t="shared" si="22"/>
        <v/>
      </c>
      <c r="H28" s="117" t="str">
        <f>IF(AT10="","",AT10)</f>
        <v/>
      </c>
      <c r="I28" s="117" t="s">
        <v>41</v>
      </c>
      <c r="J28" s="117" t="str">
        <f>IF(AR10="","",AR10)</f>
        <v/>
      </c>
      <c r="K28" s="116" t="str">
        <f t="shared" si="23"/>
        <v/>
      </c>
      <c r="L28" s="117" t="str">
        <f>IF(AT12="","",AT12)</f>
        <v/>
      </c>
      <c r="M28" s="117" t="s">
        <v>41</v>
      </c>
      <c r="N28" s="117" t="str">
        <f>IF(AR12="","",AR12)</f>
        <v/>
      </c>
      <c r="O28" s="116" t="str">
        <f t="shared" si="15"/>
        <v/>
      </c>
      <c r="P28" s="117" t="str">
        <f>IF(AT14="","",AT14)</f>
        <v/>
      </c>
      <c r="Q28" s="117" t="s">
        <v>41</v>
      </c>
      <c r="R28" s="117" t="str">
        <f>IF(AR14="","",AR14)</f>
        <v/>
      </c>
      <c r="S28" s="116" t="str">
        <f t="shared" si="1"/>
        <v/>
      </c>
      <c r="T28" s="117" t="str">
        <f>IF(AT16="","",AT16)</f>
        <v/>
      </c>
      <c r="U28" s="117" t="s">
        <v>41</v>
      </c>
      <c r="V28" s="118" t="str">
        <f>IF(AR16="","",AR16)</f>
        <v/>
      </c>
      <c r="W28" s="116" t="str">
        <f t="shared" si="2"/>
        <v/>
      </c>
      <c r="X28" s="117" t="str">
        <f>IF(AT18="","",AT18)</f>
        <v/>
      </c>
      <c r="Y28" s="117" t="s">
        <v>41</v>
      </c>
      <c r="Z28" s="117" t="str">
        <f>IF(AR18="","",AR18)</f>
        <v/>
      </c>
      <c r="AA28" s="116" t="str">
        <f t="shared" si="3"/>
        <v/>
      </c>
      <c r="AB28" s="117" t="str">
        <f>IF(AT20="","",AT20)</f>
        <v/>
      </c>
      <c r="AC28" s="117" t="s">
        <v>41</v>
      </c>
      <c r="AD28" s="117" t="str">
        <f>IF(AR20="","",AR20)</f>
        <v/>
      </c>
      <c r="AE28" s="116" t="str">
        <f t="shared" si="4"/>
        <v/>
      </c>
      <c r="AF28" s="117" t="str">
        <f>IF(AT22="","",AT22)</f>
        <v/>
      </c>
      <c r="AG28" s="117" t="s">
        <v>41</v>
      </c>
      <c r="AH28" s="117" t="str">
        <f>IF(AR22="","",AR22)</f>
        <v/>
      </c>
      <c r="AI28" s="116" t="str">
        <f t="shared" si="5"/>
        <v/>
      </c>
      <c r="AJ28" s="119" t="str">
        <f>IF(AT24="","",AT24)</f>
        <v/>
      </c>
      <c r="AK28" s="117" t="s">
        <v>41</v>
      </c>
      <c r="AL28" s="119" t="str">
        <f>IF(AR24="","",AR24)</f>
        <v/>
      </c>
      <c r="AM28" s="116" t="str">
        <f t="shared" si="6"/>
        <v/>
      </c>
      <c r="AN28" s="119" t="str">
        <f>IF(AT26="","",AT26)</f>
        <v/>
      </c>
      <c r="AO28" s="117" t="s">
        <v>41</v>
      </c>
      <c r="AP28" s="119" t="str">
        <f>IF(AR26="","",AR26)</f>
        <v/>
      </c>
      <c r="AQ28" s="106" t="str">
        <f t="shared" si="7"/>
        <v/>
      </c>
      <c r="AR28" s="100"/>
      <c r="AS28" s="100"/>
      <c r="AT28" s="101"/>
      <c r="AU28" s="106" t="str">
        <f t="shared" si="8"/>
        <v/>
      </c>
      <c r="AV28" s="100"/>
      <c r="AW28" s="100"/>
      <c r="AX28" s="101"/>
      <c r="AY28" s="485">
        <f>COUNTIF(C28:AT29,"○")</f>
        <v>0</v>
      </c>
      <c r="AZ28" s="567">
        <f>COUNTIF(C28:AT29,"●")</f>
        <v>0</v>
      </c>
      <c r="BA28" s="569">
        <f>COUNTIF(C28:AT29,"△")</f>
        <v>0</v>
      </c>
      <c r="BB28" s="571">
        <f>SUM(3*AY28,0*AZ28,1*BA28)</f>
        <v>0</v>
      </c>
      <c r="BC28" s="485">
        <f>SUM(H28,L28,P28,T28,X28,AB28,AF28,AJ28,AN28,H29,L29,P29,T29,X29,AB29,AF29,AJ29,AN29,AR28,AR29,D28,D29)</f>
        <v>0</v>
      </c>
      <c r="BD28" s="567">
        <f>SUM(J28,N28,R28,V28,Z28,AD28,AH28,AL28,AP28,AP29,AT28,AT29,F28,F29,J29,N29,R29,V29,Z29,AD29,AH29,AL29)</f>
        <v>0</v>
      </c>
      <c r="BE28" s="569">
        <f>BC28-BD28</f>
        <v>0</v>
      </c>
      <c r="BF28" s="573">
        <f t="shared" ref="BF28" si="28">BB28+(BE28/100)+(BC28/100000)</f>
        <v>0</v>
      </c>
      <c r="BG28" s="574"/>
    </row>
    <row r="29" spans="1:59" ht="15" customHeight="1" thickBot="1" x14ac:dyDescent="0.2">
      <c r="A29" s="609"/>
      <c r="B29" s="611"/>
      <c r="C29" s="120" t="str">
        <f t="shared" si="21"/>
        <v/>
      </c>
      <c r="D29" s="121" t="str">
        <f>IF(AT9="","",AT9)</f>
        <v/>
      </c>
      <c r="E29" s="121" t="s">
        <v>41</v>
      </c>
      <c r="F29" s="121" t="str">
        <f>IF(AR9="","",AR9)</f>
        <v/>
      </c>
      <c r="G29" s="120" t="str">
        <f t="shared" si="22"/>
        <v/>
      </c>
      <c r="H29" s="121" t="str">
        <f>IF(AT11="","",AT11)</f>
        <v/>
      </c>
      <c r="I29" s="121" t="s">
        <v>41</v>
      </c>
      <c r="J29" s="121" t="str">
        <f>IF(AR11="","",AR11)</f>
        <v/>
      </c>
      <c r="K29" s="120" t="str">
        <f t="shared" si="23"/>
        <v/>
      </c>
      <c r="L29" s="121" t="str">
        <f>IF(AT13="","",AT13)</f>
        <v/>
      </c>
      <c r="M29" s="121" t="s">
        <v>41</v>
      </c>
      <c r="N29" s="121" t="str">
        <f>IF(AR13="","",AR13)</f>
        <v/>
      </c>
      <c r="O29" s="120" t="str">
        <f t="shared" si="15"/>
        <v/>
      </c>
      <c r="P29" s="121" t="str">
        <f>IF(AT15="","",AT15)</f>
        <v/>
      </c>
      <c r="Q29" s="121" t="s">
        <v>41</v>
      </c>
      <c r="R29" s="121" t="str">
        <f>IF(AR15="","",AR15)</f>
        <v/>
      </c>
      <c r="S29" s="120" t="str">
        <f t="shared" si="1"/>
        <v/>
      </c>
      <c r="T29" s="121" t="str">
        <f>IF(AT17="","",AT17)</f>
        <v/>
      </c>
      <c r="U29" s="121" t="s">
        <v>41</v>
      </c>
      <c r="V29" s="121" t="str">
        <f>IF(AR17="","",AR17)</f>
        <v/>
      </c>
      <c r="W29" s="120" t="str">
        <f t="shared" si="2"/>
        <v/>
      </c>
      <c r="X29" s="121" t="str">
        <f>IF(AT19="","",AT19)</f>
        <v/>
      </c>
      <c r="Y29" s="121" t="s">
        <v>41</v>
      </c>
      <c r="Z29" s="121" t="str">
        <f>IF(AR19="","",AR19)</f>
        <v/>
      </c>
      <c r="AA29" s="120" t="str">
        <f t="shared" si="3"/>
        <v/>
      </c>
      <c r="AB29" s="121" t="str">
        <f>IF(AT21="","",AT21)</f>
        <v/>
      </c>
      <c r="AC29" s="121" t="s">
        <v>41</v>
      </c>
      <c r="AD29" s="121" t="str">
        <f>IF(AR21="","",AR21)</f>
        <v/>
      </c>
      <c r="AE29" s="120" t="str">
        <f t="shared" si="4"/>
        <v/>
      </c>
      <c r="AF29" s="121" t="str">
        <f>IF(AT23="","",AT23)</f>
        <v/>
      </c>
      <c r="AG29" s="121" t="s">
        <v>41</v>
      </c>
      <c r="AH29" s="121" t="str">
        <f>IF(AR23="","",AR23)</f>
        <v/>
      </c>
      <c r="AI29" s="120" t="str">
        <f t="shared" si="5"/>
        <v/>
      </c>
      <c r="AJ29" s="122" t="str">
        <f>IF(AT25="","",AT25)</f>
        <v/>
      </c>
      <c r="AK29" s="121" t="s">
        <v>41</v>
      </c>
      <c r="AL29" s="123" t="str">
        <f>IF(AR25="","",AR25)</f>
        <v/>
      </c>
      <c r="AM29" s="120" t="str">
        <f t="shared" si="6"/>
        <v/>
      </c>
      <c r="AN29" s="122" t="str">
        <f>IF(AT27="","",AT27)</f>
        <v/>
      </c>
      <c r="AO29" s="121" t="s">
        <v>41</v>
      </c>
      <c r="AP29" s="123" t="str">
        <f>IF(AR27="","",AR27)</f>
        <v/>
      </c>
      <c r="AQ29" s="107" t="str">
        <f t="shared" si="7"/>
        <v/>
      </c>
      <c r="AR29" s="108"/>
      <c r="AS29" s="108"/>
      <c r="AT29" s="109"/>
      <c r="AU29" s="107" t="str">
        <f t="shared" si="8"/>
        <v/>
      </c>
      <c r="AV29" s="108"/>
      <c r="AW29" s="108"/>
      <c r="AX29" s="109"/>
      <c r="AY29" s="437"/>
      <c r="AZ29" s="568"/>
      <c r="BA29" s="570"/>
      <c r="BB29" s="572"/>
      <c r="BC29" s="437"/>
      <c r="BD29" s="568"/>
      <c r="BE29" s="570"/>
      <c r="BF29" s="573"/>
      <c r="BG29" s="575"/>
    </row>
    <row r="30" spans="1:59" ht="15" customHeight="1" x14ac:dyDescent="0.15">
      <c r="A30" s="28"/>
      <c r="B30" s="29"/>
      <c r="AY30" s="28"/>
      <c r="AZ30" s="28"/>
      <c r="BA30" s="28"/>
      <c r="BB30" s="28"/>
      <c r="BC30" s="28"/>
      <c r="BD30" s="28"/>
      <c r="BE30" s="28"/>
      <c r="BF30" s="28"/>
      <c r="BG30" s="28"/>
    </row>
    <row r="31" spans="1:59" ht="15" customHeight="1" thickBot="1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</row>
    <row r="32" spans="1:59" ht="15" customHeight="1" x14ac:dyDescent="0.15">
      <c r="A32" s="493" t="s">
        <v>39</v>
      </c>
      <c r="B32" s="494"/>
      <c r="C32" s="25"/>
      <c r="D32" s="455">
        <f>IF(A34="","",A34)</f>
        <v>12</v>
      </c>
      <c r="E32" s="455"/>
      <c r="F32" s="26"/>
      <c r="G32" s="18"/>
      <c r="H32" s="455">
        <f>IF(A36="","",A36)</f>
        <v>13</v>
      </c>
      <c r="I32" s="455"/>
      <c r="J32" s="26"/>
      <c r="K32" s="18"/>
      <c r="L32" s="455">
        <f>IF(A38="","",A38)</f>
        <v>14</v>
      </c>
      <c r="M32" s="455"/>
      <c r="N32" s="26"/>
      <c r="O32" s="18"/>
      <c r="P32" s="455">
        <f>IF(A40="","",A40)</f>
        <v>15</v>
      </c>
      <c r="Q32" s="455"/>
      <c r="R32" s="26"/>
      <c r="S32" s="18"/>
      <c r="T32" s="455">
        <f>IF(A42="","",A42)</f>
        <v>16</v>
      </c>
      <c r="U32" s="455"/>
      <c r="V32" s="26"/>
      <c r="W32" s="18"/>
      <c r="X32" s="455">
        <f>IF(A44="","",A44)</f>
        <v>17</v>
      </c>
      <c r="Y32" s="455"/>
      <c r="Z32" s="26"/>
      <c r="AA32" s="18"/>
      <c r="AB32" s="455">
        <f>IF(A46="","",A46)</f>
        <v>18</v>
      </c>
      <c r="AC32" s="455"/>
      <c r="AD32" s="26"/>
      <c r="AE32" s="18"/>
      <c r="AF32" s="455">
        <f>IF(A48="","",A48)</f>
        <v>19</v>
      </c>
      <c r="AG32" s="455"/>
      <c r="AH32" s="26"/>
      <c r="AI32" s="18"/>
      <c r="AJ32" s="455">
        <f>IF(A50="","",A50)</f>
        <v>20</v>
      </c>
      <c r="AK32" s="455"/>
      <c r="AL32" s="26"/>
      <c r="AM32" s="18"/>
      <c r="AN32" s="455">
        <f>IF(A52="","",A52)</f>
        <v>21</v>
      </c>
      <c r="AO32" s="455"/>
      <c r="AP32" s="26"/>
      <c r="AQ32" s="18"/>
      <c r="AR32" s="455">
        <f>IF(A54="","",A54)</f>
        <v>22</v>
      </c>
      <c r="AS32" s="455"/>
      <c r="AT32" s="26"/>
      <c r="AU32" s="18"/>
      <c r="AV32" s="455">
        <f>IF(A56="","",A56)</f>
        <v>23</v>
      </c>
      <c r="AW32" s="455"/>
      <c r="AX32" s="26"/>
      <c r="AY32" s="485" t="s">
        <v>4</v>
      </c>
      <c r="AZ32" s="567" t="s">
        <v>5</v>
      </c>
      <c r="BA32" s="569" t="s">
        <v>6</v>
      </c>
      <c r="BB32" s="589" t="s">
        <v>7</v>
      </c>
      <c r="BC32" s="591" t="s">
        <v>8</v>
      </c>
      <c r="BD32" s="581" t="s">
        <v>9</v>
      </c>
      <c r="BE32" s="583" t="s">
        <v>10</v>
      </c>
      <c r="BF32" s="587" t="s">
        <v>65</v>
      </c>
      <c r="BG32" s="589" t="s">
        <v>11</v>
      </c>
    </row>
    <row r="33" spans="1:59" ht="15" customHeight="1" thickBot="1" x14ac:dyDescent="0.2">
      <c r="A33" s="495"/>
      <c r="B33" s="496"/>
      <c r="C33" s="497" t="str">
        <f>IF(B34="","",B34)</f>
        <v>津島ＡＦＣ</v>
      </c>
      <c r="D33" s="447"/>
      <c r="E33" s="447"/>
      <c r="F33" s="447"/>
      <c r="G33" s="446" t="str">
        <f>IF(B36="","",B36)</f>
        <v>一宮ＦＣ　Ｂ</v>
      </c>
      <c r="H33" s="447"/>
      <c r="I33" s="447"/>
      <c r="J33" s="447"/>
      <c r="K33" s="446" t="str">
        <f>IF(B38="","",B38)</f>
        <v>アクアJFC愛西</v>
      </c>
      <c r="L33" s="447"/>
      <c r="M33" s="447"/>
      <c r="N33" s="447"/>
      <c r="O33" s="446" t="str">
        <f>IF(B40="","",B40)</f>
        <v>岩倉ＦＣフォルテ</v>
      </c>
      <c r="P33" s="447"/>
      <c r="Q33" s="447"/>
      <c r="R33" s="447"/>
      <c r="S33" s="446" t="str">
        <f>IF(B42="","",B42)</f>
        <v>ＡＩＳＡＩ　ＦＣ</v>
      </c>
      <c r="T33" s="447"/>
      <c r="U33" s="447"/>
      <c r="V33" s="447"/>
      <c r="W33" s="446" t="str">
        <f>IF(B44="","",B44)</f>
        <v>尾西ＳＳ</v>
      </c>
      <c r="X33" s="447"/>
      <c r="Y33" s="447"/>
      <c r="Z33" s="447"/>
      <c r="AA33" s="446" t="str">
        <f>IF(B46="","",B46)</f>
        <v>木曽川ＳＳＳ</v>
      </c>
      <c r="AB33" s="447"/>
      <c r="AC33" s="447"/>
      <c r="AD33" s="447"/>
      <c r="AE33" s="446" t="str">
        <f>IF(B48="","",B48)</f>
        <v>FC golazo gol 一宮　B</v>
      </c>
      <c r="AF33" s="447"/>
      <c r="AG33" s="447"/>
      <c r="AH33" s="447"/>
      <c r="AI33" s="446" t="str">
        <f>IF(B50="","",B50)</f>
        <v>祖父江少年SC</v>
      </c>
      <c r="AJ33" s="447"/>
      <c r="AK33" s="447"/>
      <c r="AL33" s="447"/>
      <c r="AM33" s="446" t="str">
        <f>IF(B52="","",B52)</f>
        <v>七宝SSS</v>
      </c>
      <c r="AN33" s="447"/>
      <c r="AO33" s="447"/>
      <c r="AP33" s="447"/>
      <c r="AQ33" s="446" t="str">
        <f>IF(B54="","",B54)</f>
        <v>扶桑FC</v>
      </c>
      <c r="AR33" s="447"/>
      <c r="AS33" s="447"/>
      <c r="AT33" s="447"/>
      <c r="AU33" s="446" t="str">
        <f>IF(B56="","",B56)</f>
        <v>丹陽FC/rabona一宮</v>
      </c>
      <c r="AV33" s="447"/>
      <c r="AW33" s="447"/>
      <c r="AX33" s="447"/>
      <c r="AY33" s="433"/>
      <c r="AZ33" s="585"/>
      <c r="BA33" s="586"/>
      <c r="BB33" s="590"/>
      <c r="BC33" s="592"/>
      <c r="BD33" s="582"/>
      <c r="BE33" s="584"/>
      <c r="BF33" s="588"/>
      <c r="BG33" s="590"/>
    </row>
    <row r="34" spans="1:59" ht="15" customHeight="1" thickBot="1" x14ac:dyDescent="0.2">
      <c r="A34" s="485">
        <v>12</v>
      </c>
      <c r="B34" s="577" t="str">
        <f>IF(組み分け!B21="","",組み分け!B21)</f>
        <v>津島ＡＦＣ</v>
      </c>
      <c r="C34" s="99"/>
      <c r="D34" s="100"/>
      <c r="E34" s="100"/>
      <c r="F34" s="101"/>
      <c r="G34" s="74" t="str">
        <f>IF(OR(H34="",J34=""),"",IF(H34=J34,"△",IF(H34&gt;J34,"○",IF(H34&lt;J34,"●",""))))</f>
        <v/>
      </c>
      <c r="H34" s="81"/>
      <c r="I34" s="75" t="s">
        <v>42</v>
      </c>
      <c r="J34" s="81"/>
      <c r="K34" s="74" t="str">
        <f>IF(OR(L34="",N34=""),"",IF(L34=N34,"△",IF(L34&gt;N34,"○",IF(L34&lt;N34,"●",""))))</f>
        <v/>
      </c>
      <c r="L34" s="81"/>
      <c r="M34" s="75" t="s">
        <v>41</v>
      </c>
      <c r="N34" s="81"/>
      <c r="O34" s="74" t="str">
        <f t="shared" ref="O34:O39" si="29">IF(OR(P34="",R34=""),"",IF(P34=R34,"△",IF(P34&gt;R34,"○",IF(P34&lt;R34,"●",""))))</f>
        <v/>
      </c>
      <c r="P34" s="81"/>
      <c r="Q34" s="75" t="s">
        <v>41</v>
      </c>
      <c r="R34" s="81"/>
      <c r="S34" s="74" t="str">
        <f t="shared" ref="S34:S57" si="30">IF(OR(T34="",V34=""),"",IF(T34=V34,"△",IF(T34&gt;V34,"○",IF(T34&lt;V34,"●",""))))</f>
        <v/>
      </c>
      <c r="T34" s="81"/>
      <c r="U34" s="75" t="s">
        <v>41</v>
      </c>
      <c r="V34" s="81"/>
      <c r="W34" s="74" t="str">
        <f t="shared" ref="W34:W57" si="31">IF(OR(X34="",Z34=""),"",IF(X34=Z34,"△",IF(X34&gt;Z34,"○",IF(X34&lt;Z34,"●",""))))</f>
        <v/>
      </c>
      <c r="X34" s="81"/>
      <c r="Y34" s="75" t="s">
        <v>41</v>
      </c>
      <c r="Z34" s="81"/>
      <c r="AA34" s="74" t="str">
        <f t="shared" ref="AA34:AA57" si="32">IF(OR(AB34="",AD34=""),"",IF(AB34=AD34,"△",IF(AB34&gt;AD34,"○",IF(AB34&lt;AD34,"●",""))))</f>
        <v/>
      </c>
      <c r="AB34" s="81"/>
      <c r="AC34" s="75" t="s">
        <v>41</v>
      </c>
      <c r="AD34" s="81"/>
      <c r="AE34" s="74" t="str">
        <f t="shared" ref="AE34:AE57" si="33">IF(OR(AF34="",AH34=""),"",IF(AF34=AH34,"△",IF(AF34&gt;AH34,"○",IF(AF34&lt;AH34,"●",""))))</f>
        <v/>
      </c>
      <c r="AF34" s="81"/>
      <c r="AG34" s="75" t="s">
        <v>41</v>
      </c>
      <c r="AH34" s="81"/>
      <c r="AI34" s="74" t="str">
        <f t="shared" ref="AI34:AI57" si="34">IF(OR(AJ34="",AL34=""),"",IF(AJ34=AL34,"△",IF(AJ34&gt;AL34,"○",IF(AJ34&lt;AL34,"●",""))))</f>
        <v/>
      </c>
      <c r="AJ34" s="81"/>
      <c r="AK34" s="75" t="s">
        <v>41</v>
      </c>
      <c r="AL34" s="81"/>
      <c r="AM34" s="74" t="str">
        <f t="shared" ref="AM34:AM57" si="35">IF(OR(AN34="",AP34=""),"",IF(AN34=AP34,"△",IF(AN34&gt;AP34,"○",IF(AN34&lt;AP34,"●",""))))</f>
        <v/>
      </c>
      <c r="AN34" s="81"/>
      <c r="AO34" s="75" t="s">
        <v>41</v>
      </c>
      <c r="AP34" s="81"/>
      <c r="AQ34" s="74" t="str">
        <f t="shared" ref="AQ34:AQ57" si="36">IF(OR(AR34="",AT34=""),"",IF(AR34=AT34,"△",IF(AR34&gt;AT34,"○",IF(AR34&lt;AT34,"●",""))))</f>
        <v/>
      </c>
      <c r="AR34" s="81"/>
      <c r="AS34" s="75" t="s">
        <v>41</v>
      </c>
      <c r="AT34" s="81"/>
      <c r="AU34" s="74" t="str">
        <f t="shared" ref="AU34:AU57" si="37">IF(OR(AV34="",AX34=""),"",IF(AV34=AX34,"△",IF(AV34&gt;AX34,"○",IF(AV34&lt;AX34,"●",""))))</f>
        <v/>
      </c>
      <c r="AV34" s="81"/>
      <c r="AW34" s="75" t="s">
        <v>41</v>
      </c>
      <c r="AX34" s="81"/>
      <c r="AY34" s="485">
        <f>COUNTIF(C34:AT35,"○")</f>
        <v>0</v>
      </c>
      <c r="AZ34" s="567">
        <f>COUNTIF(C34:AT35,"●")</f>
        <v>0</v>
      </c>
      <c r="BA34" s="569">
        <f>COUNTIF(C34:AT35,"△")</f>
        <v>0</v>
      </c>
      <c r="BB34" s="571">
        <f>SUM(3*AY34,0*AZ34,1*BA34)</f>
        <v>0</v>
      </c>
      <c r="BC34" s="485">
        <f>SUM(H34,L34,P34,T34,X34,AB34,AF34,AJ34,AN34,H35,L35,P35,T35,X35,AB35,AF35,AJ35,AN35,AR34,AR35,D34,D35)</f>
        <v>0</v>
      </c>
      <c r="BD34" s="567">
        <f>SUM(J34,N34,R34,V34,Z34,AD34,AH34,AL34,AP34,AP35,AT34,AT35,F34,F35,J35,N35,R35,V35,Z35,AD35,AH35,AL35)</f>
        <v>0</v>
      </c>
      <c r="BE34" s="569">
        <f>BC34-BD34</f>
        <v>0</v>
      </c>
      <c r="BF34" s="573">
        <f>BB34+(BE34/100)+(BC34/100000)</f>
        <v>0</v>
      </c>
      <c r="BG34" s="574">
        <f>_xlfn.RANK.EQ(BF34,BF$34:BF$57,0)</f>
        <v>1</v>
      </c>
    </row>
    <row r="35" spans="1:59" ht="15" customHeight="1" thickBot="1" x14ac:dyDescent="0.2">
      <c r="A35" s="432"/>
      <c r="B35" s="579"/>
      <c r="C35" s="102"/>
      <c r="D35" s="103"/>
      <c r="E35" s="103"/>
      <c r="F35" s="104"/>
      <c r="G35" s="79" t="str">
        <f>IF(OR(H35="",J35=""),"",IF(H35=J35,"△",IF(H35&gt;J35,"○",IF(H35&lt;J35,"●",""))))</f>
        <v/>
      </c>
      <c r="H35" s="82"/>
      <c r="I35" s="76" t="s">
        <v>42</v>
      </c>
      <c r="J35" s="82"/>
      <c r="K35" s="79" t="str">
        <f>IF(OR(L35="",N35=""),"",IF(L35=N35,"△",IF(L35&gt;N35,"○",IF(L35&lt;N35,"●",""))))</f>
        <v/>
      </c>
      <c r="L35" s="82"/>
      <c r="M35" s="76" t="s">
        <v>41</v>
      </c>
      <c r="N35" s="82"/>
      <c r="O35" s="79" t="str">
        <f t="shared" si="29"/>
        <v/>
      </c>
      <c r="P35" s="82"/>
      <c r="Q35" s="76" t="s">
        <v>41</v>
      </c>
      <c r="R35" s="82"/>
      <c r="S35" s="79" t="str">
        <f t="shared" si="30"/>
        <v/>
      </c>
      <c r="T35" s="82"/>
      <c r="U35" s="76" t="s">
        <v>41</v>
      </c>
      <c r="V35" s="82"/>
      <c r="W35" s="79" t="str">
        <f t="shared" si="31"/>
        <v/>
      </c>
      <c r="X35" s="82"/>
      <c r="Y35" s="76" t="s">
        <v>41</v>
      </c>
      <c r="Z35" s="82"/>
      <c r="AA35" s="79" t="str">
        <f t="shared" si="32"/>
        <v/>
      </c>
      <c r="AB35" s="82"/>
      <c r="AC35" s="76" t="s">
        <v>41</v>
      </c>
      <c r="AD35" s="82"/>
      <c r="AE35" s="37" t="str">
        <f t="shared" si="33"/>
        <v/>
      </c>
      <c r="AF35" s="82"/>
      <c r="AG35" s="76" t="s">
        <v>41</v>
      </c>
      <c r="AH35" s="82"/>
      <c r="AI35" s="79" t="str">
        <f t="shared" si="34"/>
        <v/>
      </c>
      <c r="AJ35" s="82"/>
      <c r="AK35" s="76" t="s">
        <v>41</v>
      </c>
      <c r="AL35" s="82"/>
      <c r="AM35" s="79" t="str">
        <f t="shared" si="35"/>
        <v/>
      </c>
      <c r="AN35" s="82"/>
      <c r="AO35" s="76" t="s">
        <v>41</v>
      </c>
      <c r="AP35" s="82"/>
      <c r="AQ35" s="79" t="str">
        <f t="shared" si="36"/>
        <v/>
      </c>
      <c r="AR35" s="82"/>
      <c r="AS35" s="76" t="s">
        <v>41</v>
      </c>
      <c r="AT35" s="82"/>
      <c r="AU35" s="79" t="str">
        <f t="shared" si="37"/>
        <v/>
      </c>
      <c r="AV35" s="82"/>
      <c r="AW35" s="76" t="s">
        <v>41</v>
      </c>
      <c r="AX35" s="82"/>
      <c r="AY35" s="437"/>
      <c r="AZ35" s="568"/>
      <c r="BA35" s="570"/>
      <c r="BB35" s="572"/>
      <c r="BC35" s="437"/>
      <c r="BD35" s="568"/>
      <c r="BE35" s="570"/>
      <c r="BF35" s="573"/>
      <c r="BG35" s="575"/>
    </row>
    <row r="36" spans="1:59" ht="15" customHeight="1" thickBot="1" x14ac:dyDescent="0.2">
      <c r="A36" s="576">
        <v>13</v>
      </c>
      <c r="B36" s="577" t="str">
        <f>IF(組み分け!B22="","",組み分け!B22)</f>
        <v>一宮ＦＣ　Ｂ</v>
      </c>
      <c r="C36" s="74" t="str">
        <f>IF(OR(D36="",F36=""),"",IF(D36=F36,"△",IF(D36&gt;F36,"○",IF(D36&lt;F36,"●",""))))</f>
        <v/>
      </c>
      <c r="D36" s="80" t="str">
        <f>IF(J34="","",J34)</f>
        <v/>
      </c>
      <c r="E36" s="75" t="s">
        <v>42</v>
      </c>
      <c r="F36" s="80" t="str">
        <f>IF(H34="","",H34)</f>
        <v/>
      </c>
      <c r="G36" s="106"/>
      <c r="H36" s="100"/>
      <c r="I36" s="100"/>
      <c r="J36" s="101"/>
      <c r="K36" s="74" t="str">
        <f>IF(OR(L36="",N36=""),"",IF(L36=N36,"△",IF(L36&gt;N36,"○",IF(L36&lt;N36,"●",""))))</f>
        <v/>
      </c>
      <c r="L36" s="81"/>
      <c r="M36" s="75" t="s">
        <v>41</v>
      </c>
      <c r="N36" s="81"/>
      <c r="O36" s="74" t="str">
        <f t="shared" si="29"/>
        <v/>
      </c>
      <c r="P36" s="81"/>
      <c r="Q36" s="75" t="s">
        <v>41</v>
      </c>
      <c r="R36" s="81"/>
      <c r="S36" s="74" t="str">
        <f t="shared" si="30"/>
        <v/>
      </c>
      <c r="T36" s="81"/>
      <c r="U36" s="75" t="s">
        <v>41</v>
      </c>
      <c r="V36" s="81"/>
      <c r="W36" s="74" t="str">
        <f t="shared" si="31"/>
        <v/>
      </c>
      <c r="X36" s="81"/>
      <c r="Y36" s="75" t="s">
        <v>41</v>
      </c>
      <c r="Z36" s="81"/>
      <c r="AA36" s="74" t="str">
        <f t="shared" si="32"/>
        <v/>
      </c>
      <c r="AB36" s="81"/>
      <c r="AC36" s="75" t="s">
        <v>42</v>
      </c>
      <c r="AD36" s="81"/>
      <c r="AE36" s="74" t="str">
        <f t="shared" si="33"/>
        <v/>
      </c>
      <c r="AF36" s="81"/>
      <c r="AG36" s="75" t="s">
        <v>42</v>
      </c>
      <c r="AH36" s="81"/>
      <c r="AI36" s="74" t="str">
        <f t="shared" si="34"/>
        <v/>
      </c>
      <c r="AJ36" s="81"/>
      <c r="AK36" s="75" t="s">
        <v>42</v>
      </c>
      <c r="AL36" s="81"/>
      <c r="AM36" s="74" t="str">
        <f t="shared" si="35"/>
        <v/>
      </c>
      <c r="AN36" s="81"/>
      <c r="AO36" s="75" t="s">
        <v>42</v>
      </c>
      <c r="AP36" s="81"/>
      <c r="AQ36" s="74" t="str">
        <f t="shared" si="36"/>
        <v/>
      </c>
      <c r="AR36" s="81"/>
      <c r="AS36" s="75" t="s">
        <v>42</v>
      </c>
      <c r="AT36" s="81"/>
      <c r="AU36" s="74" t="str">
        <f t="shared" si="37"/>
        <v/>
      </c>
      <c r="AV36" s="81"/>
      <c r="AW36" s="75" t="s">
        <v>42</v>
      </c>
      <c r="AX36" s="81"/>
      <c r="AY36" s="485">
        <f>COUNTIF(C36:AT37,"○")</f>
        <v>0</v>
      </c>
      <c r="AZ36" s="567">
        <f>COUNTIF(C36:AT37,"●")</f>
        <v>0</v>
      </c>
      <c r="BA36" s="569">
        <f>COUNTIF(C36:AT37,"△")</f>
        <v>0</v>
      </c>
      <c r="BB36" s="571">
        <f>SUM(3*AY36,0*AZ36,1*BA36)</f>
        <v>0</v>
      </c>
      <c r="BC36" s="485">
        <f>SUM(H36,L36,P36,T36,X36,AB36,AF36,AJ36,AN36,H37,L37,P37,T37,X37,AB37,AF37,AJ37,AN37,AR36,AR37,D36,D37)</f>
        <v>0</v>
      </c>
      <c r="BD36" s="567">
        <f>SUM(J36,N36,R36,V36,Z36,AD36,AH36,AL36,AP36,AP37,AT36,AT37,F36,F37,J37,N37,R37,V37,Z37,AD37,AH37,AL37)</f>
        <v>0</v>
      </c>
      <c r="BE36" s="569">
        <f>BC36-BD36</f>
        <v>0</v>
      </c>
      <c r="BF36" s="573">
        <f>BB36+(BE36/100)+(BC36/100000)</f>
        <v>0</v>
      </c>
      <c r="BG36" s="574">
        <f t="shared" ref="BG36" si="38">_xlfn.RANK.EQ(BF36,BF$34:BF$57,0)</f>
        <v>1</v>
      </c>
    </row>
    <row r="37" spans="1:59" ht="15" customHeight="1" thickBot="1" x14ac:dyDescent="0.2">
      <c r="A37" s="576"/>
      <c r="B37" s="579"/>
      <c r="C37" s="79" t="str">
        <f>IF(OR(D37="",F37=""),"",IF(D37=F37,"△",IF(D37&gt;F37,"○",IF(D37&lt;F37,"●",""))))</f>
        <v/>
      </c>
      <c r="D37" s="76" t="str">
        <f>IF(J35="","",J35)</f>
        <v/>
      </c>
      <c r="E37" s="76" t="s">
        <v>41</v>
      </c>
      <c r="F37" s="76" t="str">
        <f>IF(H35="","",H35)</f>
        <v/>
      </c>
      <c r="G37" s="107"/>
      <c r="H37" s="108"/>
      <c r="I37" s="108"/>
      <c r="J37" s="109"/>
      <c r="K37" s="79" t="str">
        <f>IF(OR(L37="",N37=""),"",IF(L37=N37,"△",IF(L37&gt;N37,"○",IF(L37&lt;N37,"●",""))))</f>
        <v/>
      </c>
      <c r="L37" s="83"/>
      <c r="M37" s="76" t="s">
        <v>41</v>
      </c>
      <c r="N37" s="83"/>
      <c r="O37" s="79" t="str">
        <f t="shared" si="29"/>
        <v/>
      </c>
      <c r="P37" s="83"/>
      <c r="Q37" s="76" t="s">
        <v>41</v>
      </c>
      <c r="R37" s="83"/>
      <c r="S37" s="79" t="str">
        <f t="shared" si="30"/>
        <v/>
      </c>
      <c r="T37" s="83"/>
      <c r="U37" s="76" t="s">
        <v>41</v>
      </c>
      <c r="V37" s="83"/>
      <c r="W37" s="79" t="str">
        <f t="shared" si="31"/>
        <v/>
      </c>
      <c r="X37" s="83"/>
      <c r="Y37" s="76" t="s">
        <v>41</v>
      </c>
      <c r="Z37" s="83"/>
      <c r="AA37" s="79" t="str">
        <f t="shared" si="32"/>
        <v/>
      </c>
      <c r="AB37" s="83"/>
      <c r="AC37" s="76" t="s">
        <v>42</v>
      </c>
      <c r="AD37" s="83"/>
      <c r="AE37" s="37" t="str">
        <f t="shared" si="33"/>
        <v/>
      </c>
      <c r="AF37" s="83"/>
      <c r="AG37" s="76" t="s">
        <v>42</v>
      </c>
      <c r="AH37" s="83"/>
      <c r="AI37" s="79" t="str">
        <f t="shared" si="34"/>
        <v/>
      </c>
      <c r="AJ37" s="83"/>
      <c r="AK37" s="76" t="s">
        <v>42</v>
      </c>
      <c r="AL37" s="83"/>
      <c r="AM37" s="79" t="str">
        <f t="shared" si="35"/>
        <v/>
      </c>
      <c r="AN37" s="83"/>
      <c r="AO37" s="76" t="s">
        <v>42</v>
      </c>
      <c r="AP37" s="83"/>
      <c r="AQ37" s="79" t="str">
        <f t="shared" si="36"/>
        <v/>
      </c>
      <c r="AR37" s="83"/>
      <c r="AS37" s="76" t="s">
        <v>42</v>
      </c>
      <c r="AT37" s="83"/>
      <c r="AU37" s="79" t="str">
        <f t="shared" si="37"/>
        <v/>
      </c>
      <c r="AV37" s="83"/>
      <c r="AW37" s="76" t="s">
        <v>42</v>
      </c>
      <c r="AX37" s="83"/>
      <c r="AY37" s="437"/>
      <c r="AZ37" s="568"/>
      <c r="BA37" s="570"/>
      <c r="BB37" s="572"/>
      <c r="BC37" s="437"/>
      <c r="BD37" s="568"/>
      <c r="BE37" s="570"/>
      <c r="BF37" s="573"/>
      <c r="BG37" s="575"/>
    </row>
    <row r="38" spans="1:59" ht="15" customHeight="1" thickBot="1" x14ac:dyDescent="0.2">
      <c r="A38" s="576">
        <v>14</v>
      </c>
      <c r="B38" s="577" t="str">
        <f>IF(組み分け!B23="","",組み分け!B23)</f>
        <v>アクアJFC愛西</v>
      </c>
      <c r="C38" s="74" t="str">
        <f t="shared" ref="C38:C57" si="39">IF(OR(D38="",F38=""),"",IF(D38=F38,"△",IF(D38&gt;F38,"○",IF(D38&lt;F38,"●",""))))</f>
        <v/>
      </c>
      <c r="D38" s="38" t="str">
        <f>IF(N34="","",N34)</f>
        <v/>
      </c>
      <c r="E38" s="75" t="s">
        <v>41</v>
      </c>
      <c r="F38" s="38" t="str">
        <f>IF(L34="","",L34)</f>
        <v/>
      </c>
      <c r="G38" s="74" t="str">
        <f t="shared" ref="G38:G57" si="40">IF(OR(H38="",J38=""),"",IF(H38=J38,"△",IF(H38&gt;J38,"○",IF(H38&lt;J38,"●",""))))</f>
        <v/>
      </c>
      <c r="H38" s="38" t="str">
        <f>IF(N36="","",N36)</f>
        <v/>
      </c>
      <c r="I38" s="75" t="s">
        <v>41</v>
      </c>
      <c r="J38" s="38" t="str">
        <f>IF(L36="","",L36)</f>
        <v/>
      </c>
      <c r="K38" s="106"/>
      <c r="L38" s="100"/>
      <c r="M38" s="100"/>
      <c r="N38" s="101"/>
      <c r="O38" s="74" t="str">
        <f t="shared" si="29"/>
        <v/>
      </c>
      <c r="P38" s="84"/>
      <c r="Q38" s="75" t="s">
        <v>41</v>
      </c>
      <c r="R38" s="84"/>
      <c r="S38" s="74" t="str">
        <f t="shared" si="30"/>
        <v/>
      </c>
      <c r="T38" s="84"/>
      <c r="U38" s="75" t="s">
        <v>41</v>
      </c>
      <c r="V38" s="84"/>
      <c r="W38" s="74" t="str">
        <f t="shared" si="31"/>
        <v/>
      </c>
      <c r="X38" s="84"/>
      <c r="Y38" s="75" t="s">
        <v>41</v>
      </c>
      <c r="Z38" s="84"/>
      <c r="AA38" s="74" t="str">
        <f t="shared" si="32"/>
        <v/>
      </c>
      <c r="AB38" s="84"/>
      <c r="AC38" s="75" t="s">
        <v>42</v>
      </c>
      <c r="AD38" s="84"/>
      <c r="AE38" s="74" t="str">
        <f t="shared" si="33"/>
        <v/>
      </c>
      <c r="AF38" s="84"/>
      <c r="AG38" s="75" t="s">
        <v>42</v>
      </c>
      <c r="AH38" s="84"/>
      <c r="AI38" s="74" t="str">
        <f t="shared" si="34"/>
        <v/>
      </c>
      <c r="AJ38" s="84"/>
      <c r="AK38" s="75" t="s">
        <v>42</v>
      </c>
      <c r="AL38" s="84"/>
      <c r="AM38" s="74" t="str">
        <f t="shared" si="35"/>
        <v/>
      </c>
      <c r="AN38" s="84"/>
      <c r="AO38" s="75" t="s">
        <v>42</v>
      </c>
      <c r="AP38" s="84"/>
      <c r="AQ38" s="74" t="str">
        <f t="shared" si="36"/>
        <v/>
      </c>
      <c r="AR38" s="84"/>
      <c r="AS38" s="75" t="s">
        <v>42</v>
      </c>
      <c r="AT38" s="84"/>
      <c r="AU38" s="74" t="str">
        <f t="shared" si="37"/>
        <v/>
      </c>
      <c r="AV38" s="84"/>
      <c r="AW38" s="75" t="s">
        <v>42</v>
      </c>
      <c r="AX38" s="84"/>
      <c r="AY38" s="485">
        <f>COUNTIF(C38:AT39,"○")</f>
        <v>0</v>
      </c>
      <c r="AZ38" s="567">
        <f>COUNTIF(C38:AT39,"●")</f>
        <v>0</v>
      </c>
      <c r="BA38" s="569">
        <f>COUNTIF(C38:AT39,"△")</f>
        <v>0</v>
      </c>
      <c r="BB38" s="571">
        <f>SUM(3*AY38,0*AZ38,1*BA38)</f>
        <v>0</v>
      </c>
      <c r="BC38" s="485">
        <f>SUM(H38,L38,P38,T38,X38,AB38,AF38,AJ38,AN38,H39,L39,P39,T39,X39,AB39,AF39,AJ39,AN39,AR38,AR39,D38,D39)</f>
        <v>0</v>
      </c>
      <c r="BD38" s="567">
        <f>SUM(J38,N38,R38,V38,Z38,AD38,AH38,AL38,AP38,AP39,AT38,AT39,F38,F39,J39,N39,R39,V39,Z39,AD39,AH39,AL39)</f>
        <v>0</v>
      </c>
      <c r="BE38" s="569">
        <f>BC38-BD38</f>
        <v>0</v>
      </c>
      <c r="BF38" s="573">
        <f>BB38+(BE38/100)+(BC38/100000)</f>
        <v>0</v>
      </c>
      <c r="BG38" s="574">
        <f t="shared" ref="BG38" si="41">_xlfn.RANK.EQ(BF38,BF$34:BF$57,0)</f>
        <v>1</v>
      </c>
    </row>
    <row r="39" spans="1:59" ht="15" customHeight="1" thickBot="1" x14ac:dyDescent="0.2">
      <c r="A39" s="576"/>
      <c r="B39" s="579"/>
      <c r="C39" s="79" t="str">
        <f t="shared" si="39"/>
        <v/>
      </c>
      <c r="D39" s="28" t="str">
        <f>IF(N35="","",N35)</f>
        <v/>
      </c>
      <c r="E39" s="76" t="s">
        <v>41</v>
      </c>
      <c r="F39" s="28" t="str">
        <f>IF(L35="","",L35)</f>
        <v/>
      </c>
      <c r="G39" s="79" t="str">
        <f t="shared" si="40"/>
        <v/>
      </c>
      <c r="H39" s="28" t="str">
        <f>IF(N37="","",N37)</f>
        <v/>
      </c>
      <c r="I39" s="76" t="s">
        <v>41</v>
      </c>
      <c r="J39" s="28" t="str">
        <f>IF(L37="","",L37)</f>
        <v/>
      </c>
      <c r="K39" s="107"/>
      <c r="L39" s="108"/>
      <c r="M39" s="108"/>
      <c r="N39" s="109"/>
      <c r="O39" s="79" t="str">
        <f t="shared" si="29"/>
        <v/>
      </c>
      <c r="P39" s="82"/>
      <c r="Q39" s="76" t="s">
        <v>41</v>
      </c>
      <c r="R39" s="82"/>
      <c r="S39" s="79" t="str">
        <f t="shared" si="30"/>
        <v/>
      </c>
      <c r="T39" s="82"/>
      <c r="U39" s="76" t="s">
        <v>41</v>
      </c>
      <c r="V39" s="82"/>
      <c r="W39" s="79" t="str">
        <f t="shared" si="31"/>
        <v/>
      </c>
      <c r="X39" s="82"/>
      <c r="Y39" s="76" t="s">
        <v>41</v>
      </c>
      <c r="Z39" s="82"/>
      <c r="AA39" s="79" t="str">
        <f t="shared" si="32"/>
        <v/>
      </c>
      <c r="AB39" s="82"/>
      <c r="AC39" s="76" t="s">
        <v>42</v>
      </c>
      <c r="AD39" s="82"/>
      <c r="AE39" s="37" t="str">
        <f t="shared" si="33"/>
        <v/>
      </c>
      <c r="AF39" s="82"/>
      <c r="AG39" s="76" t="s">
        <v>42</v>
      </c>
      <c r="AH39" s="82"/>
      <c r="AI39" s="79" t="str">
        <f t="shared" si="34"/>
        <v/>
      </c>
      <c r="AJ39" s="82"/>
      <c r="AK39" s="76" t="s">
        <v>42</v>
      </c>
      <c r="AL39" s="82"/>
      <c r="AM39" s="79" t="str">
        <f t="shared" si="35"/>
        <v/>
      </c>
      <c r="AN39" s="82"/>
      <c r="AO39" s="76" t="s">
        <v>42</v>
      </c>
      <c r="AP39" s="82"/>
      <c r="AQ39" s="79" t="str">
        <f t="shared" si="36"/>
        <v/>
      </c>
      <c r="AR39" s="82"/>
      <c r="AS39" s="76" t="s">
        <v>42</v>
      </c>
      <c r="AT39" s="82"/>
      <c r="AU39" s="79" t="str">
        <f t="shared" si="37"/>
        <v/>
      </c>
      <c r="AV39" s="82"/>
      <c r="AW39" s="76" t="s">
        <v>42</v>
      </c>
      <c r="AX39" s="82"/>
      <c r="AY39" s="437"/>
      <c r="AZ39" s="568"/>
      <c r="BA39" s="570"/>
      <c r="BB39" s="572"/>
      <c r="BC39" s="437"/>
      <c r="BD39" s="568"/>
      <c r="BE39" s="570"/>
      <c r="BF39" s="573"/>
      <c r="BG39" s="575"/>
    </row>
    <row r="40" spans="1:59" ht="15" customHeight="1" thickBot="1" x14ac:dyDescent="0.2">
      <c r="A40" s="576">
        <v>15</v>
      </c>
      <c r="B40" s="577" t="str">
        <f>IF(組み分け!B24="","",組み分け!B24)</f>
        <v>岩倉ＦＣフォルテ</v>
      </c>
      <c r="C40" s="74" t="str">
        <f t="shared" si="39"/>
        <v/>
      </c>
      <c r="D40" s="75" t="str">
        <f>IF(R34="","",R34)</f>
        <v/>
      </c>
      <c r="E40" s="75" t="s">
        <v>41</v>
      </c>
      <c r="F40" s="75" t="str">
        <f>IF(P34="","",P34)</f>
        <v/>
      </c>
      <c r="G40" s="74" t="str">
        <f t="shared" si="40"/>
        <v/>
      </c>
      <c r="H40" s="75" t="str">
        <f>IF(R36="","",R36)</f>
        <v/>
      </c>
      <c r="I40" s="75" t="s">
        <v>41</v>
      </c>
      <c r="J40" s="75" t="str">
        <f>IF(P36="","",P36)</f>
        <v/>
      </c>
      <c r="K40" s="74" t="str">
        <f t="shared" ref="K40:K46" si="42">IF(OR(L40="",N40=""),"",IF(L40=N40,"△",IF(L40&gt;N40,"○",IF(L40&lt;N40,"●",""))))</f>
        <v/>
      </c>
      <c r="L40" s="75" t="str">
        <f>IF(R38="","",R38)</f>
        <v/>
      </c>
      <c r="M40" s="75" t="s">
        <v>41</v>
      </c>
      <c r="N40" s="75" t="str">
        <f>IF(P38="","",P38)</f>
        <v/>
      </c>
      <c r="O40" s="106"/>
      <c r="P40" s="100"/>
      <c r="Q40" s="100"/>
      <c r="R40" s="101"/>
      <c r="S40" s="74" t="str">
        <f t="shared" si="30"/>
        <v/>
      </c>
      <c r="T40" s="81"/>
      <c r="U40" s="75" t="s">
        <v>41</v>
      </c>
      <c r="V40" s="81"/>
      <c r="W40" s="74" t="str">
        <f t="shared" si="31"/>
        <v/>
      </c>
      <c r="X40" s="81"/>
      <c r="Y40" s="75" t="s">
        <v>41</v>
      </c>
      <c r="Z40" s="81"/>
      <c r="AA40" s="74" t="str">
        <f t="shared" si="32"/>
        <v/>
      </c>
      <c r="AB40" s="81"/>
      <c r="AC40" s="75" t="s">
        <v>42</v>
      </c>
      <c r="AD40" s="81"/>
      <c r="AE40" s="74" t="str">
        <f t="shared" si="33"/>
        <v/>
      </c>
      <c r="AF40" s="81"/>
      <c r="AG40" s="75" t="s">
        <v>42</v>
      </c>
      <c r="AH40" s="81"/>
      <c r="AI40" s="74" t="str">
        <f t="shared" si="34"/>
        <v/>
      </c>
      <c r="AJ40" s="81"/>
      <c r="AK40" s="75" t="s">
        <v>42</v>
      </c>
      <c r="AL40" s="81"/>
      <c r="AM40" s="74" t="str">
        <f t="shared" si="35"/>
        <v/>
      </c>
      <c r="AN40" s="81"/>
      <c r="AO40" s="75" t="s">
        <v>42</v>
      </c>
      <c r="AP40" s="81"/>
      <c r="AQ40" s="74" t="str">
        <f t="shared" si="36"/>
        <v/>
      </c>
      <c r="AR40" s="81"/>
      <c r="AS40" s="75" t="s">
        <v>42</v>
      </c>
      <c r="AT40" s="81"/>
      <c r="AU40" s="74" t="str">
        <f t="shared" si="37"/>
        <v/>
      </c>
      <c r="AV40" s="81"/>
      <c r="AW40" s="75" t="s">
        <v>42</v>
      </c>
      <c r="AX40" s="81"/>
      <c r="AY40" s="485">
        <f>COUNTIF(C40:AT41,"○")</f>
        <v>0</v>
      </c>
      <c r="AZ40" s="567">
        <f>COUNTIF(C40:AT41,"●")</f>
        <v>0</v>
      </c>
      <c r="BA40" s="569">
        <f>COUNTIF(C40:AT41,"△")</f>
        <v>0</v>
      </c>
      <c r="BB40" s="571">
        <f>SUM(3*AY40,0*AZ40,1*BA40)</f>
        <v>0</v>
      </c>
      <c r="BC40" s="485">
        <f>SUM(H40,L40,P40,T40,X40,AB40,AF40,AJ40,AN40,H41,L41,P41,T41,X41,AB41,AF41,AJ41,AN41,AR40,AR41,D40,D41)</f>
        <v>0</v>
      </c>
      <c r="BD40" s="567">
        <f>SUM(J40,N40,R40,V40,Z40,AD40,AH40,AL40,AP40,AP41,AT40,AT41,F40,F41,J41,N41,R41,V41,Z41,AD41,AH41,AL41)</f>
        <v>0</v>
      </c>
      <c r="BE40" s="569">
        <f>BC40-BD40</f>
        <v>0</v>
      </c>
      <c r="BF40" s="573">
        <f>BB40+(BE40/100)+(BC40/100000)</f>
        <v>0</v>
      </c>
      <c r="BG40" s="574">
        <f t="shared" ref="BG40" si="43">_xlfn.RANK.EQ(BF40,BF$34:BF$57,0)</f>
        <v>1</v>
      </c>
    </row>
    <row r="41" spans="1:59" ht="15" customHeight="1" thickBot="1" x14ac:dyDescent="0.2">
      <c r="A41" s="576"/>
      <c r="B41" s="579"/>
      <c r="C41" s="79" t="str">
        <f t="shared" si="39"/>
        <v/>
      </c>
      <c r="D41" s="77" t="str">
        <f>IF(R35="","",R35)</f>
        <v/>
      </c>
      <c r="E41" s="76" t="s">
        <v>41</v>
      </c>
      <c r="F41" s="77" t="str">
        <f>IF(P35="","",P35)</f>
        <v/>
      </c>
      <c r="G41" s="79" t="str">
        <f t="shared" si="40"/>
        <v/>
      </c>
      <c r="H41" s="77" t="str">
        <f>IF(R37="","",R37)</f>
        <v/>
      </c>
      <c r="I41" s="76" t="s">
        <v>41</v>
      </c>
      <c r="J41" s="77" t="str">
        <f>IF(P37="","",P37)</f>
        <v/>
      </c>
      <c r="K41" s="79" t="str">
        <f t="shared" si="42"/>
        <v/>
      </c>
      <c r="L41" s="77" t="str">
        <f>IF(R39="","",R39)</f>
        <v/>
      </c>
      <c r="M41" s="76" t="s">
        <v>41</v>
      </c>
      <c r="N41" s="77" t="str">
        <f>IF(P39="","",P39)</f>
        <v/>
      </c>
      <c r="O41" s="107"/>
      <c r="P41" s="108"/>
      <c r="Q41" s="108"/>
      <c r="R41" s="109"/>
      <c r="S41" s="79" t="str">
        <f t="shared" si="30"/>
        <v/>
      </c>
      <c r="T41" s="85"/>
      <c r="U41" s="76" t="s">
        <v>41</v>
      </c>
      <c r="V41" s="85"/>
      <c r="W41" s="79" t="str">
        <f t="shared" si="31"/>
        <v/>
      </c>
      <c r="X41" s="85"/>
      <c r="Y41" s="76" t="s">
        <v>41</v>
      </c>
      <c r="Z41" s="85"/>
      <c r="AA41" s="79" t="str">
        <f t="shared" si="32"/>
        <v/>
      </c>
      <c r="AB41" s="85"/>
      <c r="AC41" s="76" t="s">
        <v>42</v>
      </c>
      <c r="AD41" s="85"/>
      <c r="AE41" s="37" t="str">
        <f t="shared" si="33"/>
        <v/>
      </c>
      <c r="AF41" s="85"/>
      <c r="AG41" s="76" t="s">
        <v>42</v>
      </c>
      <c r="AH41" s="85"/>
      <c r="AI41" s="79" t="str">
        <f t="shared" si="34"/>
        <v/>
      </c>
      <c r="AJ41" s="85"/>
      <c r="AK41" s="76" t="s">
        <v>42</v>
      </c>
      <c r="AL41" s="85"/>
      <c r="AM41" s="79" t="str">
        <f t="shared" si="35"/>
        <v/>
      </c>
      <c r="AN41" s="85"/>
      <c r="AO41" s="76" t="s">
        <v>42</v>
      </c>
      <c r="AP41" s="85"/>
      <c r="AQ41" s="79" t="str">
        <f t="shared" si="36"/>
        <v/>
      </c>
      <c r="AR41" s="85"/>
      <c r="AS41" s="76" t="s">
        <v>42</v>
      </c>
      <c r="AT41" s="85"/>
      <c r="AU41" s="79" t="str">
        <f t="shared" si="37"/>
        <v/>
      </c>
      <c r="AV41" s="85"/>
      <c r="AW41" s="76" t="s">
        <v>42</v>
      </c>
      <c r="AX41" s="85"/>
      <c r="AY41" s="437"/>
      <c r="AZ41" s="568"/>
      <c r="BA41" s="570"/>
      <c r="BB41" s="572"/>
      <c r="BC41" s="437"/>
      <c r="BD41" s="568"/>
      <c r="BE41" s="570"/>
      <c r="BF41" s="573"/>
      <c r="BG41" s="575"/>
    </row>
    <row r="42" spans="1:59" ht="15" customHeight="1" thickBot="1" x14ac:dyDescent="0.2">
      <c r="A42" s="576">
        <v>16</v>
      </c>
      <c r="B42" s="577" t="str">
        <f>IF(組み分け!B25="","",組み分け!B25)</f>
        <v>ＡＩＳＡＩ　ＦＣ</v>
      </c>
      <c r="C42" s="74" t="str">
        <f t="shared" si="39"/>
        <v/>
      </c>
      <c r="D42" s="38" t="str">
        <f>IF(V34="","",V34)</f>
        <v/>
      </c>
      <c r="E42" s="75" t="s">
        <v>41</v>
      </c>
      <c r="F42" s="38" t="str">
        <f>IF(T34="","",T34)</f>
        <v/>
      </c>
      <c r="G42" s="74" t="str">
        <f t="shared" si="40"/>
        <v/>
      </c>
      <c r="H42" s="38" t="str">
        <f>IF(V36="","",V36)</f>
        <v/>
      </c>
      <c r="I42" s="75" t="s">
        <v>41</v>
      </c>
      <c r="J42" s="38" t="str">
        <f>IF(T36="","",T36)</f>
        <v/>
      </c>
      <c r="K42" s="74" t="str">
        <f t="shared" si="42"/>
        <v/>
      </c>
      <c r="L42" s="38" t="str">
        <f>IF(V38="","",V38)</f>
        <v/>
      </c>
      <c r="M42" s="75" t="s">
        <v>41</v>
      </c>
      <c r="N42" s="38" t="str">
        <f>IF(T38="","",T38)</f>
        <v/>
      </c>
      <c r="O42" s="74" t="str">
        <f t="shared" ref="O42:O57" si="44">IF(OR(P42="",R42=""),"",IF(P42=R42,"△",IF(P42&gt;R42,"○",IF(P42&lt;R42,"●",""))))</f>
        <v/>
      </c>
      <c r="P42" s="38" t="str">
        <f>IF(V40="","",V40)</f>
        <v/>
      </c>
      <c r="Q42" s="75" t="s">
        <v>41</v>
      </c>
      <c r="R42" s="38" t="str">
        <f>IF(T40="","",T40)</f>
        <v/>
      </c>
      <c r="S42" s="105" t="str">
        <f t="shared" si="30"/>
        <v/>
      </c>
      <c r="T42" s="103"/>
      <c r="U42" s="103"/>
      <c r="V42" s="104"/>
      <c r="W42" s="74" t="str">
        <f t="shared" si="31"/>
        <v/>
      </c>
      <c r="X42" s="84"/>
      <c r="Y42" s="75" t="s">
        <v>41</v>
      </c>
      <c r="Z42" s="84"/>
      <c r="AA42" s="74" t="str">
        <f t="shared" si="32"/>
        <v/>
      </c>
      <c r="AB42" s="84"/>
      <c r="AC42" s="75" t="s">
        <v>42</v>
      </c>
      <c r="AD42" s="84"/>
      <c r="AE42" s="74" t="str">
        <f t="shared" si="33"/>
        <v/>
      </c>
      <c r="AF42" s="84"/>
      <c r="AG42" s="75" t="s">
        <v>42</v>
      </c>
      <c r="AH42" s="84"/>
      <c r="AI42" s="74" t="str">
        <f t="shared" si="34"/>
        <v/>
      </c>
      <c r="AJ42" s="84"/>
      <c r="AK42" s="75" t="s">
        <v>42</v>
      </c>
      <c r="AL42" s="84"/>
      <c r="AM42" s="74" t="str">
        <f t="shared" si="35"/>
        <v/>
      </c>
      <c r="AN42" s="84"/>
      <c r="AO42" s="75" t="s">
        <v>42</v>
      </c>
      <c r="AP42" s="84"/>
      <c r="AQ42" s="74" t="str">
        <f t="shared" si="36"/>
        <v/>
      </c>
      <c r="AR42" s="84"/>
      <c r="AS42" s="75" t="s">
        <v>42</v>
      </c>
      <c r="AT42" s="84"/>
      <c r="AU42" s="74" t="str">
        <f t="shared" si="37"/>
        <v/>
      </c>
      <c r="AV42" s="84"/>
      <c r="AW42" s="75" t="s">
        <v>42</v>
      </c>
      <c r="AX42" s="84"/>
      <c r="AY42" s="485">
        <f>COUNTIF(C42:AT43,"○")</f>
        <v>0</v>
      </c>
      <c r="AZ42" s="567">
        <f>COUNTIF(C42:AT43,"●")</f>
        <v>0</v>
      </c>
      <c r="BA42" s="569">
        <f>COUNTIF(C42:AT43,"△")</f>
        <v>0</v>
      </c>
      <c r="BB42" s="571">
        <f>SUM(3*AY42,0*AZ42,1*BA42)</f>
        <v>0</v>
      </c>
      <c r="BC42" s="485">
        <f>SUM(H42,L42,P42,T42,X42,AB42,AF42,AJ42,AN42,H43,L43,P43,T43,X43,AB43,AF43,AJ43,AN43,AR42,AR43,D42,D43)</f>
        <v>0</v>
      </c>
      <c r="BD42" s="567">
        <f>SUM(J42,N42,R42,V42,Z42,AD42,AH42,AL42,AP42,AP43,AT42,AT43,F42,F43,J43,N43,R43,V43,Z43,AD43,AH43,AL43)</f>
        <v>0</v>
      </c>
      <c r="BE42" s="569">
        <f>BC42-BD42</f>
        <v>0</v>
      </c>
      <c r="BF42" s="573">
        <f>BB42+(BE42/100)+(BC42/100000)</f>
        <v>0</v>
      </c>
      <c r="BG42" s="574">
        <f t="shared" ref="BG42" si="45">_xlfn.RANK.EQ(BF42,BF$34:BF$57,0)</f>
        <v>1</v>
      </c>
    </row>
    <row r="43" spans="1:59" ht="15" customHeight="1" thickBot="1" x14ac:dyDescent="0.2">
      <c r="A43" s="576"/>
      <c r="B43" s="579"/>
      <c r="C43" s="79" t="str">
        <f t="shared" si="39"/>
        <v/>
      </c>
      <c r="D43" s="78" t="str">
        <f>IF(V35="","",V35)</f>
        <v/>
      </c>
      <c r="E43" s="76" t="s">
        <v>41</v>
      </c>
      <c r="F43" s="78" t="str">
        <f>IF(T35="","",T35)</f>
        <v/>
      </c>
      <c r="G43" s="79" t="str">
        <f t="shared" si="40"/>
        <v/>
      </c>
      <c r="H43" s="78" t="str">
        <f>IF(V37="","",V37)</f>
        <v/>
      </c>
      <c r="I43" s="76" t="s">
        <v>41</v>
      </c>
      <c r="J43" s="78" t="str">
        <f>IF(T37="","",T37)</f>
        <v/>
      </c>
      <c r="K43" s="79" t="str">
        <f t="shared" si="42"/>
        <v/>
      </c>
      <c r="L43" s="78" t="str">
        <f>IF(V39="","",V39)</f>
        <v/>
      </c>
      <c r="M43" s="76" t="s">
        <v>41</v>
      </c>
      <c r="N43" s="78" t="str">
        <f>IF(T39="","",T39)</f>
        <v/>
      </c>
      <c r="O43" s="79" t="str">
        <f t="shared" si="44"/>
        <v/>
      </c>
      <c r="P43" s="78" t="str">
        <f>IF(V41="","",V41)</f>
        <v/>
      </c>
      <c r="Q43" s="76" t="s">
        <v>41</v>
      </c>
      <c r="R43" s="78" t="str">
        <f>IF(T41="","",T41)</f>
        <v/>
      </c>
      <c r="S43" s="105" t="str">
        <f t="shared" si="30"/>
        <v/>
      </c>
      <c r="T43" s="103"/>
      <c r="U43" s="103"/>
      <c r="V43" s="104"/>
      <c r="W43" s="79" t="str">
        <f t="shared" si="31"/>
        <v/>
      </c>
      <c r="X43" s="86"/>
      <c r="Y43" s="76" t="s">
        <v>41</v>
      </c>
      <c r="Z43" s="86"/>
      <c r="AA43" s="79" t="str">
        <f t="shared" si="32"/>
        <v/>
      </c>
      <c r="AB43" s="86"/>
      <c r="AC43" s="76" t="s">
        <v>42</v>
      </c>
      <c r="AD43" s="86"/>
      <c r="AE43" s="37" t="str">
        <f t="shared" si="33"/>
        <v/>
      </c>
      <c r="AF43" s="86"/>
      <c r="AG43" s="76" t="s">
        <v>42</v>
      </c>
      <c r="AH43" s="86"/>
      <c r="AI43" s="79" t="str">
        <f t="shared" si="34"/>
        <v/>
      </c>
      <c r="AJ43" s="86"/>
      <c r="AK43" s="76" t="s">
        <v>42</v>
      </c>
      <c r="AL43" s="86"/>
      <c r="AM43" s="79" t="str">
        <f t="shared" si="35"/>
        <v/>
      </c>
      <c r="AN43" s="86"/>
      <c r="AO43" s="76" t="s">
        <v>42</v>
      </c>
      <c r="AP43" s="86"/>
      <c r="AQ43" s="79" t="str">
        <f t="shared" si="36"/>
        <v/>
      </c>
      <c r="AR43" s="86"/>
      <c r="AS43" s="76" t="s">
        <v>42</v>
      </c>
      <c r="AT43" s="86"/>
      <c r="AU43" s="79" t="str">
        <f t="shared" si="37"/>
        <v/>
      </c>
      <c r="AV43" s="86"/>
      <c r="AW43" s="76" t="s">
        <v>42</v>
      </c>
      <c r="AX43" s="86"/>
      <c r="AY43" s="437"/>
      <c r="AZ43" s="568"/>
      <c r="BA43" s="570"/>
      <c r="BB43" s="572"/>
      <c r="BC43" s="437"/>
      <c r="BD43" s="568"/>
      <c r="BE43" s="570"/>
      <c r="BF43" s="573"/>
      <c r="BG43" s="575"/>
    </row>
    <row r="44" spans="1:59" ht="15" customHeight="1" thickBot="1" x14ac:dyDescent="0.2">
      <c r="A44" s="576">
        <v>17</v>
      </c>
      <c r="B44" s="577" t="str">
        <f>IF(組み分け!B26="","",組み分け!B26)</f>
        <v>尾西ＳＳ</v>
      </c>
      <c r="C44" s="74" t="str">
        <f t="shared" si="39"/>
        <v/>
      </c>
      <c r="D44" s="75" t="str">
        <f>IF(Z34="","",Z34)</f>
        <v/>
      </c>
      <c r="E44" s="75" t="s">
        <v>41</v>
      </c>
      <c r="F44" s="75" t="str">
        <f>IF(X34="","",X34)</f>
        <v/>
      </c>
      <c r="G44" s="74" t="str">
        <f t="shared" si="40"/>
        <v/>
      </c>
      <c r="H44" s="75" t="str">
        <f>IF(Z36="","",Z36)</f>
        <v/>
      </c>
      <c r="I44" s="75" t="s">
        <v>41</v>
      </c>
      <c r="J44" s="75" t="str">
        <f>IF(X36="","",X36)</f>
        <v/>
      </c>
      <c r="K44" s="74" t="str">
        <f t="shared" si="42"/>
        <v/>
      </c>
      <c r="L44" s="75" t="str">
        <f>IF(Z38="","",Z38)</f>
        <v/>
      </c>
      <c r="M44" s="75" t="s">
        <v>41</v>
      </c>
      <c r="N44" s="75" t="str">
        <f>IF(X38="","",X38)</f>
        <v/>
      </c>
      <c r="O44" s="74" t="str">
        <f t="shared" si="44"/>
        <v/>
      </c>
      <c r="P44" s="75" t="str">
        <f>IF(Z40="","",Z40)</f>
        <v/>
      </c>
      <c r="Q44" s="75" t="s">
        <v>41</v>
      </c>
      <c r="R44" s="75" t="str">
        <f>IF(X40="","",X40)</f>
        <v/>
      </c>
      <c r="S44" s="74" t="str">
        <f t="shared" si="30"/>
        <v/>
      </c>
      <c r="T44" s="75" t="str">
        <f>IF(Z42="","",Z42)</f>
        <v/>
      </c>
      <c r="U44" s="75" t="s">
        <v>41</v>
      </c>
      <c r="V44" s="75" t="str">
        <f>IF(X42="","",X42)</f>
        <v/>
      </c>
      <c r="W44" s="106" t="str">
        <f t="shared" si="31"/>
        <v/>
      </c>
      <c r="X44" s="100"/>
      <c r="Y44" s="100"/>
      <c r="Z44" s="101"/>
      <c r="AA44" s="74" t="str">
        <f t="shared" si="32"/>
        <v/>
      </c>
      <c r="AB44" s="81"/>
      <c r="AC44" s="75" t="s">
        <v>42</v>
      </c>
      <c r="AD44" s="81"/>
      <c r="AE44" s="74" t="str">
        <f t="shared" si="33"/>
        <v/>
      </c>
      <c r="AF44" s="81"/>
      <c r="AG44" s="75" t="s">
        <v>42</v>
      </c>
      <c r="AH44" s="81"/>
      <c r="AI44" s="74" t="str">
        <f t="shared" si="34"/>
        <v/>
      </c>
      <c r="AJ44" s="81"/>
      <c r="AK44" s="75" t="s">
        <v>42</v>
      </c>
      <c r="AL44" s="81"/>
      <c r="AM44" s="74" t="str">
        <f t="shared" si="35"/>
        <v/>
      </c>
      <c r="AN44" s="81"/>
      <c r="AO44" s="75" t="s">
        <v>42</v>
      </c>
      <c r="AP44" s="81"/>
      <c r="AQ44" s="74" t="str">
        <f t="shared" si="36"/>
        <v/>
      </c>
      <c r="AR44" s="81"/>
      <c r="AS44" s="75" t="s">
        <v>42</v>
      </c>
      <c r="AT44" s="81"/>
      <c r="AU44" s="74" t="str">
        <f t="shared" si="37"/>
        <v/>
      </c>
      <c r="AV44" s="81"/>
      <c r="AW44" s="75" t="s">
        <v>42</v>
      </c>
      <c r="AX44" s="81"/>
      <c r="AY44" s="485">
        <f>COUNTIF(C44:AT45,"○")</f>
        <v>0</v>
      </c>
      <c r="AZ44" s="567">
        <f>COUNTIF(C44:AT45,"●")</f>
        <v>0</v>
      </c>
      <c r="BA44" s="569">
        <f>COUNTIF(C44:AT45,"△")</f>
        <v>0</v>
      </c>
      <c r="BB44" s="571">
        <f>SUM(3*AY44,0*AZ44,1*BA44)</f>
        <v>0</v>
      </c>
      <c r="BC44" s="485">
        <f>SUM(H44,L44,P44,T44,X44,AB44,AF44,AJ44,AN44,H45,L45,P45,T45,X45,AB45,AF45,AJ45,AN45,AR44,AR45,D44,D45)</f>
        <v>0</v>
      </c>
      <c r="BD44" s="567">
        <f>SUM(J44,N44,R44,V44,Z44,AD44,AH44,AL44,AP44,AP45,AT44,AT45,F44,F45,J45,N45,R45,V45,Z45,AD45,AH45,AL45)</f>
        <v>0</v>
      </c>
      <c r="BE44" s="569">
        <f>BC44-BD44</f>
        <v>0</v>
      </c>
      <c r="BF44" s="573">
        <f>BB44+(BE44/100)+(BC44/100000)</f>
        <v>0</v>
      </c>
      <c r="BG44" s="574">
        <f t="shared" ref="BG44" si="46">_xlfn.RANK.EQ(BF44,BF$34:BF$57,0)</f>
        <v>1</v>
      </c>
    </row>
    <row r="45" spans="1:59" ht="15" customHeight="1" thickBot="1" x14ac:dyDescent="0.2">
      <c r="A45" s="576"/>
      <c r="B45" s="579"/>
      <c r="C45" s="79" t="str">
        <f t="shared" si="39"/>
        <v/>
      </c>
      <c r="D45" s="77" t="str">
        <f>IF(Z35="","",Z35)</f>
        <v/>
      </c>
      <c r="E45" s="76" t="s">
        <v>41</v>
      </c>
      <c r="F45" s="77" t="str">
        <f>IF(X35="","",X35)</f>
        <v/>
      </c>
      <c r="G45" s="79" t="str">
        <f t="shared" si="40"/>
        <v/>
      </c>
      <c r="H45" s="77" t="str">
        <f>IF(Z37="","",Z37)</f>
        <v/>
      </c>
      <c r="I45" s="76" t="s">
        <v>41</v>
      </c>
      <c r="J45" s="77" t="str">
        <f>IF(X37="","",X37)</f>
        <v/>
      </c>
      <c r="K45" s="79" t="str">
        <f t="shared" si="42"/>
        <v/>
      </c>
      <c r="L45" s="77" t="str">
        <f>IF(Z39="","",Z39)</f>
        <v/>
      </c>
      <c r="M45" s="76" t="s">
        <v>41</v>
      </c>
      <c r="N45" s="77" t="str">
        <f>IF(X39="","",X39)</f>
        <v/>
      </c>
      <c r="O45" s="79" t="str">
        <f t="shared" si="44"/>
        <v/>
      </c>
      <c r="P45" s="77" t="str">
        <f>IF(Z41="","",Z41)</f>
        <v/>
      </c>
      <c r="Q45" s="76" t="s">
        <v>41</v>
      </c>
      <c r="R45" s="77" t="str">
        <f>IF(X41="","",X41)</f>
        <v/>
      </c>
      <c r="S45" s="79" t="str">
        <f t="shared" si="30"/>
        <v/>
      </c>
      <c r="T45" s="77" t="str">
        <f>IF(Z43="","",Z43)</f>
        <v/>
      </c>
      <c r="U45" s="76" t="s">
        <v>41</v>
      </c>
      <c r="V45" s="77" t="str">
        <f>IF(X43="","",X43)</f>
        <v/>
      </c>
      <c r="W45" s="107" t="str">
        <f t="shared" si="31"/>
        <v/>
      </c>
      <c r="X45" s="108"/>
      <c r="Y45" s="108"/>
      <c r="Z45" s="109"/>
      <c r="AA45" s="79" t="str">
        <f t="shared" si="32"/>
        <v/>
      </c>
      <c r="AB45" s="85"/>
      <c r="AC45" s="76" t="s">
        <v>42</v>
      </c>
      <c r="AD45" s="85"/>
      <c r="AE45" s="37" t="str">
        <f t="shared" si="33"/>
        <v/>
      </c>
      <c r="AF45" s="85"/>
      <c r="AG45" s="76" t="s">
        <v>42</v>
      </c>
      <c r="AH45" s="85"/>
      <c r="AI45" s="79" t="str">
        <f t="shared" si="34"/>
        <v/>
      </c>
      <c r="AJ45" s="85"/>
      <c r="AK45" s="76" t="s">
        <v>42</v>
      </c>
      <c r="AL45" s="85"/>
      <c r="AM45" s="79" t="str">
        <f t="shared" si="35"/>
        <v/>
      </c>
      <c r="AN45" s="85"/>
      <c r="AO45" s="76" t="s">
        <v>42</v>
      </c>
      <c r="AP45" s="85"/>
      <c r="AQ45" s="79" t="str">
        <f t="shared" si="36"/>
        <v/>
      </c>
      <c r="AR45" s="85"/>
      <c r="AS45" s="76" t="s">
        <v>42</v>
      </c>
      <c r="AT45" s="85"/>
      <c r="AU45" s="79" t="str">
        <f t="shared" si="37"/>
        <v/>
      </c>
      <c r="AV45" s="85"/>
      <c r="AW45" s="76" t="s">
        <v>42</v>
      </c>
      <c r="AX45" s="85"/>
      <c r="AY45" s="437"/>
      <c r="AZ45" s="568"/>
      <c r="BA45" s="570"/>
      <c r="BB45" s="572"/>
      <c r="BC45" s="437"/>
      <c r="BD45" s="568"/>
      <c r="BE45" s="570"/>
      <c r="BF45" s="573"/>
      <c r="BG45" s="575"/>
    </row>
    <row r="46" spans="1:59" ht="15" customHeight="1" thickBot="1" x14ac:dyDescent="0.2">
      <c r="A46" s="576">
        <v>18</v>
      </c>
      <c r="B46" s="577" t="str">
        <f>IF(組み分け!B27="","",組み分け!B27)</f>
        <v>木曽川ＳＳＳ</v>
      </c>
      <c r="C46" s="74" t="str">
        <f t="shared" si="39"/>
        <v/>
      </c>
      <c r="D46" s="38" t="str">
        <f>IF(AD34="","",AD34)</f>
        <v/>
      </c>
      <c r="E46" s="75" t="s">
        <v>41</v>
      </c>
      <c r="F46" s="38" t="str">
        <f>IF(AB34="","",AB34)</f>
        <v/>
      </c>
      <c r="G46" s="74" t="str">
        <f t="shared" si="40"/>
        <v/>
      </c>
      <c r="H46" s="38" t="str">
        <f>IF(AD36="","",AD36)</f>
        <v/>
      </c>
      <c r="I46" s="75" t="s">
        <v>41</v>
      </c>
      <c r="J46" s="38" t="str">
        <f>IF(AB36="","",AB36)</f>
        <v/>
      </c>
      <c r="K46" s="74" t="str">
        <f t="shared" si="42"/>
        <v/>
      </c>
      <c r="L46" s="38" t="str">
        <f>IF(AD38="","",AD38)</f>
        <v/>
      </c>
      <c r="M46" s="75" t="s">
        <v>41</v>
      </c>
      <c r="N46" s="38" t="str">
        <f>IF(AB38="","",AB38)</f>
        <v/>
      </c>
      <c r="O46" s="74" t="str">
        <f t="shared" si="44"/>
        <v/>
      </c>
      <c r="P46" s="38" t="str">
        <f>IF(AD40="","",AD40)</f>
        <v/>
      </c>
      <c r="Q46" s="75" t="s">
        <v>41</v>
      </c>
      <c r="R46" s="38" t="str">
        <f>IF(AB40="","",AB40)</f>
        <v/>
      </c>
      <c r="S46" s="74" t="str">
        <f t="shared" si="30"/>
        <v/>
      </c>
      <c r="T46" s="38" t="str">
        <f>IF(AD42="","",AD42)</f>
        <v/>
      </c>
      <c r="U46" s="75" t="s">
        <v>41</v>
      </c>
      <c r="V46" s="38" t="str">
        <f>IF(AB42="","",AB42)</f>
        <v/>
      </c>
      <c r="W46" s="74" t="str">
        <f t="shared" si="31"/>
        <v/>
      </c>
      <c r="X46" s="38" t="str">
        <f>IF(AD44="","",AD44)</f>
        <v/>
      </c>
      <c r="Y46" s="75" t="s">
        <v>41</v>
      </c>
      <c r="Z46" s="38" t="str">
        <f>IF(AB44="","",AB44)</f>
        <v/>
      </c>
      <c r="AA46" s="105" t="str">
        <f t="shared" si="32"/>
        <v/>
      </c>
      <c r="AB46" s="103"/>
      <c r="AC46" s="103"/>
      <c r="AD46" s="104"/>
      <c r="AE46" s="74" t="str">
        <f t="shared" si="33"/>
        <v/>
      </c>
      <c r="AF46" s="84"/>
      <c r="AG46" s="75" t="s">
        <v>42</v>
      </c>
      <c r="AH46" s="84"/>
      <c r="AI46" s="74" t="str">
        <f t="shared" si="34"/>
        <v/>
      </c>
      <c r="AJ46" s="84"/>
      <c r="AK46" s="75" t="s">
        <v>42</v>
      </c>
      <c r="AL46" s="84"/>
      <c r="AM46" s="74" t="str">
        <f t="shared" si="35"/>
        <v/>
      </c>
      <c r="AN46" s="84"/>
      <c r="AO46" s="75" t="s">
        <v>42</v>
      </c>
      <c r="AP46" s="84"/>
      <c r="AQ46" s="74" t="str">
        <f t="shared" si="36"/>
        <v/>
      </c>
      <c r="AR46" s="84"/>
      <c r="AS46" s="75" t="s">
        <v>42</v>
      </c>
      <c r="AT46" s="84"/>
      <c r="AU46" s="74" t="str">
        <f t="shared" si="37"/>
        <v/>
      </c>
      <c r="AV46" s="84"/>
      <c r="AW46" s="75" t="s">
        <v>42</v>
      </c>
      <c r="AX46" s="84"/>
      <c r="AY46" s="485">
        <f>COUNTIF(C46:AT47,"○")</f>
        <v>0</v>
      </c>
      <c r="AZ46" s="567">
        <f>COUNTIF(C46:AT47,"●")</f>
        <v>0</v>
      </c>
      <c r="BA46" s="569">
        <f>COUNTIF(C46:AT47,"△")</f>
        <v>0</v>
      </c>
      <c r="BB46" s="571">
        <f>SUM(3*AY46,0*AZ46,1*BA46)</f>
        <v>0</v>
      </c>
      <c r="BC46" s="485">
        <f>SUM(H46,L46,P46,T46,X46,AB46,AF46,AJ46,AN46,H47,L47,P47,T47,X47,AB47,AF47,AJ47,AN47,AR46,AR47,D46,D47)</f>
        <v>0</v>
      </c>
      <c r="BD46" s="567">
        <f>SUM(J46,N46,R46,V46,Z46,AD46,AH46,AL46,AP46,AP47,AT46,AT47,F46,F47,J47,N47,R47,V47,Z47,AD47,AH47,AL47)</f>
        <v>0</v>
      </c>
      <c r="BE46" s="569">
        <f>BC46-BD46</f>
        <v>0</v>
      </c>
      <c r="BF46" s="573">
        <f>BB46+(BE46/100)+(BC46/100000)</f>
        <v>0</v>
      </c>
      <c r="BG46" s="574">
        <f t="shared" ref="BG46" si="47">_xlfn.RANK.EQ(BF46,BF$34:BF$57,0)</f>
        <v>1</v>
      </c>
    </row>
    <row r="47" spans="1:59" ht="15" customHeight="1" thickBot="1" x14ac:dyDescent="0.2">
      <c r="A47" s="576"/>
      <c r="B47" s="579"/>
      <c r="C47" s="79" t="str">
        <f t="shared" si="39"/>
        <v/>
      </c>
      <c r="D47" s="78" t="str">
        <f>IF(AD35="","",AD35)</f>
        <v/>
      </c>
      <c r="E47" s="76" t="s">
        <v>41</v>
      </c>
      <c r="F47" s="78" t="str">
        <f>IF(AB35="","",AB35)</f>
        <v/>
      </c>
      <c r="G47" s="79" t="str">
        <f t="shared" si="40"/>
        <v/>
      </c>
      <c r="H47" s="78" t="str">
        <f>IF(AD37="","",AD37)</f>
        <v/>
      </c>
      <c r="I47" s="76" t="s">
        <v>41</v>
      </c>
      <c r="J47" s="78" t="str">
        <f>IF(AB37="","",AB37)</f>
        <v/>
      </c>
      <c r="K47" s="79" t="str">
        <f>IF(OR(L47="",N47=""),"",IF(L47=N47,"△",IF(L47&gt;N47,"○",IF(L47&lt;N47,"●",""))))</f>
        <v/>
      </c>
      <c r="L47" s="78" t="str">
        <f>IF(AD39="","",AD39)</f>
        <v/>
      </c>
      <c r="M47" s="76" t="s">
        <v>41</v>
      </c>
      <c r="N47" s="78" t="str">
        <f>IF(AB39="","",AB39)</f>
        <v/>
      </c>
      <c r="O47" s="79" t="str">
        <f t="shared" si="44"/>
        <v/>
      </c>
      <c r="P47" s="78" t="str">
        <f>IF(AD41="","",AD41)</f>
        <v/>
      </c>
      <c r="Q47" s="76" t="s">
        <v>41</v>
      </c>
      <c r="R47" s="78" t="str">
        <f>IF(AB41="","",AB41)</f>
        <v/>
      </c>
      <c r="S47" s="79" t="str">
        <f t="shared" si="30"/>
        <v/>
      </c>
      <c r="T47" s="78" t="str">
        <f>IF(AD43="","",AD43)</f>
        <v/>
      </c>
      <c r="U47" s="76" t="s">
        <v>41</v>
      </c>
      <c r="V47" s="78" t="str">
        <f>IF(AB43="","",AB43)</f>
        <v/>
      </c>
      <c r="W47" s="79" t="str">
        <f t="shared" si="31"/>
        <v/>
      </c>
      <c r="X47" s="78" t="str">
        <f>IF(AD45="","",AD45)</f>
        <v/>
      </c>
      <c r="Y47" s="76" t="s">
        <v>41</v>
      </c>
      <c r="Z47" s="78" t="str">
        <f>IF(AB45="","",AB45)</f>
        <v/>
      </c>
      <c r="AA47" s="105" t="str">
        <f t="shared" si="32"/>
        <v/>
      </c>
      <c r="AB47" s="103"/>
      <c r="AC47" s="103"/>
      <c r="AD47" s="104"/>
      <c r="AE47" s="37" t="str">
        <f t="shared" si="33"/>
        <v/>
      </c>
      <c r="AF47" s="86"/>
      <c r="AG47" s="76" t="s">
        <v>42</v>
      </c>
      <c r="AH47" s="86"/>
      <c r="AI47" s="79" t="str">
        <f t="shared" si="34"/>
        <v/>
      </c>
      <c r="AJ47" s="86"/>
      <c r="AK47" s="76" t="s">
        <v>42</v>
      </c>
      <c r="AL47" s="86"/>
      <c r="AM47" s="79" t="str">
        <f t="shared" si="35"/>
        <v/>
      </c>
      <c r="AN47" s="86"/>
      <c r="AO47" s="76" t="s">
        <v>42</v>
      </c>
      <c r="AP47" s="86"/>
      <c r="AQ47" s="79" t="str">
        <f t="shared" si="36"/>
        <v/>
      </c>
      <c r="AR47" s="86"/>
      <c r="AS47" s="76" t="s">
        <v>42</v>
      </c>
      <c r="AT47" s="86"/>
      <c r="AU47" s="79" t="str">
        <f t="shared" si="37"/>
        <v/>
      </c>
      <c r="AV47" s="86"/>
      <c r="AW47" s="76" t="s">
        <v>42</v>
      </c>
      <c r="AX47" s="86"/>
      <c r="AY47" s="437"/>
      <c r="AZ47" s="568"/>
      <c r="BA47" s="570"/>
      <c r="BB47" s="572"/>
      <c r="BC47" s="437"/>
      <c r="BD47" s="568"/>
      <c r="BE47" s="570"/>
      <c r="BF47" s="573"/>
      <c r="BG47" s="575"/>
    </row>
    <row r="48" spans="1:59" ht="15" customHeight="1" thickBot="1" x14ac:dyDescent="0.2">
      <c r="A48" s="576">
        <v>19</v>
      </c>
      <c r="B48" s="577" t="str">
        <f>IF(組み分け!B28="","",組み分け!B28)</f>
        <v>FC golazo gol 一宮　B</v>
      </c>
      <c r="C48" s="74" t="str">
        <f t="shared" si="39"/>
        <v/>
      </c>
      <c r="D48" s="75" t="str">
        <f>IF(AH34="","",AH34)</f>
        <v/>
      </c>
      <c r="E48" s="75" t="s">
        <v>41</v>
      </c>
      <c r="F48" s="75" t="str">
        <f>IF(AF34="","",AF34)</f>
        <v/>
      </c>
      <c r="G48" s="74" t="str">
        <f t="shared" si="40"/>
        <v/>
      </c>
      <c r="H48" s="75" t="str">
        <f>IF(AH36="","",AH36)</f>
        <v/>
      </c>
      <c r="I48" s="75" t="s">
        <v>41</v>
      </c>
      <c r="J48" s="75" t="str">
        <f>IF(AF36="","",AF36)</f>
        <v/>
      </c>
      <c r="K48" s="74" t="str">
        <f t="shared" ref="K48:K57" si="48">IF(OR(L48="",N48=""),"",IF(L48=N48,"△",IF(L48&gt;N48,"○",IF(L48&lt;N48,"●",""))))</f>
        <v/>
      </c>
      <c r="L48" s="75" t="str">
        <f>IF(AH38="","",AH38)</f>
        <v/>
      </c>
      <c r="M48" s="75" t="s">
        <v>41</v>
      </c>
      <c r="N48" s="75" t="str">
        <f>IF(AF38="","",AF38)</f>
        <v/>
      </c>
      <c r="O48" s="74" t="str">
        <f t="shared" si="44"/>
        <v/>
      </c>
      <c r="P48" s="75" t="str">
        <f>IF(AH40="","",AH40)</f>
        <v/>
      </c>
      <c r="Q48" s="75" t="s">
        <v>41</v>
      </c>
      <c r="R48" s="75" t="str">
        <f>IF(AF40="","",AF40)</f>
        <v/>
      </c>
      <c r="S48" s="74" t="str">
        <f t="shared" si="30"/>
        <v/>
      </c>
      <c r="T48" s="75" t="str">
        <f>IF(AH42="","",AH42)</f>
        <v/>
      </c>
      <c r="U48" s="75" t="s">
        <v>41</v>
      </c>
      <c r="V48" s="75" t="str">
        <f>IF(AF42="","",AF42)</f>
        <v/>
      </c>
      <c r="W48" s="74" t="str">
        <f t="shared" si="31"/>
        <v/>
      </c>
      <c r="X48" s="75" t="str">
        <f>IF(AH44="","",AH44)</f>
        <v/>
      </c>
      <c r="Y48" s="75" t="s">
        <v>41</v>
      </c>
      <c r="Z48" s="75" t="str">
        <f>IF(AF44="","",AF44)</f>
        <v/>
      </c>
      <c r="AA48" s="74" t="str">
        <f t="shared" si="32"/>
        <v/>
      </c>
      <c r="AB48" s="75" t="str">
        <f>IF(AH46="","",AH46)</f>
        <v/>
      </c>
      <c r="AC48" s="75" t="s">
        <v>41</v>
      </c>
      <c r="AD48" s="75" t="str">
        <f>IF(AF46="","",AF46)</f>
        <v/>
      </c>
      <c r="AE48" s="106" t="str">
        <f t="shared" si="33"/>
        <v/>
      </c>
      <c r="AF48" s="100"/>
      <c r="AG48" s="100"/>
      <c r="AH48" s="101"/>
      <c r="AI48" s="74" t="str">
        <f t="shared" si="34"/>
        <v/>
      </c>
      <c r="AJ48" s="81"/>
      <c r="AK48" s="75" t="s">
        <v>42</v>
      </c>
      <c r="AL48" s="81"/>
      <c r="AM48" s="74" t="str">
        <f t="shared" si="35"/>
        <v/>
      </c>
      <c r="AN48" s="81"/>
      <c r="AO48" s="75" t="s">
        <v>42</v>
      </c>
      <c r="AP48" s="81"/>
      <c r="AQ48" s="74" t="str">
        <f t="shared" si="36"/>
        <v/>
      </c>
      <c r="AR48" s="81"/>
      <c r="AS48" s="75" t="s">
        <v>42</v>
      </c>
      <c r="AT48" s="81"/>
      <c r="AU48" s="74" t="str">
        <f t="shared" si="37"/>
        <v/>
      </c>
      <c r="AV48" s="81"/>
      <c r="AW48" s="75" t="s">
        <v>42</v>
      </c>
      <c r="AX48" s="81"/>
      <c r="AY48" s="485">
        <f>COUNTIF(C48:AT49,"○")</f>
        <v>0</v>
      </c>
      <c r="AZ48" s="567">
        <f>COUNTIF(C48:AT49,"●")</f>
        <v>0</v>
      </c>
      <c r="BA48" s="569">
        <f>COUNTIF(C48:AT49,"△")</f>
        <v>0</v>
      </c>
      <c r="BB48" s="571">
        <f>SUM(3*AY48,0*AZ48,1*BA48)</f>
        <v>0</v>
      </c>
      <c r="BC48" s="485">
        <f>SUM(H48,L48,P48,T48,X48,AB48,AF48,AJ48,AN48,H49,L49,P49,T49,X49,AB49,AF49,AJ49,AN49,AR48,AR49,D48,D49)</f>
        <v>0</v>
      </c>
      <c r="BD48" s="567">
        <f>SUM(J48,N48,R48,V48,Z48,AD48,AH48,AL48,AP48,AP49,AT48,AT49,F48,F49,J49,N49,R49,V49,Z49,AD49,AH49,AL49)</f>
        <v>0</v>
      </c>
      <c r="BE48" s="569">
        <f>BC48-BD48</f>
        <v>0</v>
      </c>
      <c r="BF48" s="573">
        <f>BB48+(BE48/100)+(BC48/100000)</f>
        <v>0</v>
      </c>
      <c r="BG48" s="574">
        <f t="shared" ref="BG48" si="49">_xlfn.RANK.EQ(BF48,BF$34:BF$57,0)</f>
        <v>1</v>
      </c>
    </row>
    <row r="49" spans="1:59" ht="15" customHeight="1" thickBot="1" x14ac:dyDescent="0.2">
      <c r="A49" s="576"/>
      <c r="B49" s="579"/>
      <c r="C49" s="79" t="str">
        <f t="shared" si="39"/>
        <v/>
      </c>
      <c r="D49" s="77" t="str">
        <f>IF(AH35="","",AH35)</f>
        <v/>
      </c>
      <c r="E49" s="76" t="s">
        <v>41</v>
      </c>
      <c r="F49" s="77" t="str">
        <f>IF(AF35="","",AF35)</f>
        <v/>
      </c>
      <c r="G49" s="79" t="str">
        <f t="shared" si="40"/>
        <v/>
      </c>
      <c r="H49" s="77" t="str">
        <f>IF(AH37="","",AH37)</f>
        <v/>
      </c>
      <c r="I49" s="76" t="s">
        <v>41</v>
      </c>
      <c r="J49" s="77" t="str">
        <f>IF(AF37="","",AF37)</f>
        <v/>
      </c>
      <c r="K49" s="79" t="str">
        <f t="shared" si="48"/>
        <v/>
      </c>
      <c r="L49" s="77" t="str">
        <f>IF(AH39="","",AH39)</f>
        <v/>
      </c>
      <c r="M49" s="76" t="s">
        <v>41</v>
      </c>
      <c r="N49" s="77" t="str">
        <f>IF(AF39="","",AF39)</f>
        <v/>
      </c>
      <c r="O49" s="79" t="str">
        <f t="shared" si="44"/>
        <v/>
      </c>
      <c r="P49" s="77" t="str">
        <f>IF(AH41="","",AH41)</f>
        <v/>
      </c>
      <c r="Q49" s="76" t="s">
        <v>41</v>
      </c>
      <c r="R49" s="77" t="str">
        <f>IF(AF41="","",AF41)</f>
        <v/>
      </c>
      <c r="S49" s="79" t="str">
        <f t="shared" si="30"/>
        <v/>
      </c>
      <c r="T49" s="77" t="str">
        <f>IF(AH43="","",AH43)</f>
        <v/>
      </c>
      <c r="U49" s="76" t="s">
        <v>41</v>
      </c>
      <c r="V49" s="77" t="str">
        <f>IF(AF43="","",AF43)</f>
        <v/>
      </c>
      <c r="W49" s="79" t="str">
        <f t="shared" si="31"/>
        <v/>
      </c>
      <c r="X49" s="77" t="str">
        <f>IF(AH45="","",AH45)</f>
        <v/>
      </c>
      <c r="Y49" s="76" t="s">
        <v>41</v>
      </c>
      <c r="Z49" s="77" t="str">
        <f>IF(AF45="","",AF45)</f>
        <v/>
      </c>
      <c r="AA49" s="79" t="str">
        <f t="shared" si="32"/>
        <v/>
      </c>
      <c r="AB49" s="77" t="str">
        <f>IF(AH47="","",AH47)</f>
        <v/>
      </c>
      <c r="AC49" s="76" t="s">
        <v>41</v>
      </c>
      <c r="AD49" s="77" t="str">
        <f>IF(AF47="","",AF47)</f>
        <v/>
      </c>
      <c r="AE49" s="107" t="str">
        <f t="shared" si="33"/>
        <v/>
      </c>
      <c r="AF49" s="108"/>
      <c r="AG49" s="108"/>
      <c r="AH49" s="109"/>
      <c r="AI49" s="79" t="str">
        <f t="shared" si="34"/>
        <v/>
      </c>
      <c r="AJ49" s="85"/>
      <c r="AK49" s="76" t="s">
        <v>42</v>
      </c>
      <c r="AL49" s="77"/>
      <c r="AM49" s="79" t="str">
        <f t="shared" si="35"/>
        <v/>
      </c>
      <c r="AN49" s="85"/>
      <c r="AO49" s="76" t="s">
        <v>42</v>
      </c>
      <c r="AP49" s="77"/>
      <c r="AQ49" s="79" t="str">
        <f t="shared" si="36"/>
        <v/>
      </c>
      <c r="AR49" s="85"/>
      <c r="AS49" s="76" t="s">
        <v>42</v>
      </c>
      <c r="AT49" s="77"/>
      <c r="AU49" s="79" t="str">
        <f t="shared" si="37"/>
        <v/>
      </c>
      <c r="AV49" s="85"/>
      <c r="AW49" s="76" t="s">
        <v>42</v>
      </c>
      <c r="AX49" s="77"/>
      <c r="AY49" s="437"/>
      <c r="AZ49" s="568"/>
      <c r="BA49" s="570"/>
      <c r="BB49" s="572"/>
      <c r="BC49" s="437"/>
      <c r="BD49" s="568"/>
      <c r="BE49" s="570"/>
      <c r="BF49" s="573"/>
      <c r="BG49" s="575"/>
    </row>
    <row r="50" spans="1:59" ht="15" customHeight="1" thickBot="1" x14ac:dyDescent="0.2">
      <c r="A50" s="576">
        <v>20</v>
      </c>
      <c r="B50" s="577" t="str">
        <f>IF(組み分け!B29="","",組み分け!B29)</f>
        <v>祖父江少年SC</v>
      </c>
      <c r="C50" s="74" t="str">
        <f t="shared" si="39"/>
        <v/>
      </c>
      <c r="D50" s="75" t="str">
        <f>IF(AL34="","",AL34)</f>
        <v/>
      </c>
      <c r="E50" s="75" t="s">
        <v>41</v>
      </c>
      <c r="F50" s="75" t="str">
        <f>IF(AJ34="","",AJ34)</f>
        <v/>
      </c>
      <c r="G50" s="74" t="str">
        <f t="shared" si="40"/>
        <v/>
      </c>
      <c r="H50" s="75" t="str">
        <f>IF(AL36="","",AL36)</f>
        <v/>
      </c>
      <c r="I50" s="75" t="s">
        <v>41</v>
      </c>
      <c r="J50" s="75" t="str">
        <f>IF(AJ36="","",AJ36)</f>
        <v/>
      </c>
      <c r="K50" s="74" t="str">
        <f t="shared" si="48"/>
        <v/>
      </c>
      <c r="L50" s="75" t="str">
        <f>IF(AL38="","",AL38)</f>
        <v/>
      </c>
      <c r="M50" s="75" t="s">
        <v>41</v>
      </c>
      <c r="N50" s="75" t="str">
        <f>IF(AJ38="","",AJ38)</f>
        <v/>
      </c>
      <c r="O50" s="74" t="str">
        <f t="shared" si="44"/>
        <v/>
      </c>
      <c r="P50" s="75" t="str">
        <f>IF(AL40="","",AL40)</f>
        <v/>
      </c>
      <c r="Q50" s="75" t="s">
        <v>41</v>
      </c>
      <c r="R50" s="75" t="str">
        <f>IF(AJ40="","",AJ40)</f>
        <v/>
      </c>
      <c r="S50" s="74" t="str">
        <f t="shared" si="30"/>
        <v/>
      </c>
      <c r="T50" s="75" t="str">
        <f>IF(AL42="","",AL42)</f>
        <v/>
      </c>
      <c r="U50" s="75" t="s">
        <v>41</v>
      </c>
      <c r="V50" s="75" t="str">
        <f>IF(AJ42="","",AJ42)</f>
        <v/>
      </c>
      <c r="W50" s="74" t="str">
        <f t="shared" si="31"/>
        <v/>
      </c>
      <c r="X50" s="75" t="str">
        <f>IF(AL44="","",AL44)</f>
        <v/>
      </c>
      <c r="Y50" s="75" t="s">
        <v>41</v>
      </c>
      <c r="Z50" s="75" t="str">
        <f>IF(AJ44="","",AJ44)</f>
        <v/>
      </c>
      <c r="AA50" s="74" t="str">
        <f t="shared" si="32"/>
        <v/>
      </c>
      <c r="AB50" s="75" t="str">
        <f>IF(AL46="","",AL46)</f>
        <v/>
      </c>
      <c r="AC50" s="75" t="s">
        <v>41</v>
      </c>
      <c r="AD50" s="75" t="str">
        <f>IF(AJ46="","",AJ46)</f>
        <v/>
      </c>
      <c r="AE50" s="74" t="str">
        <f t="shared" si="33"/>
        <v/>
      </c>
      <c r="AF50" s="75" t="str">
        <f>IF(AL48="","",AL48)</f>
        <v/>
      </c>
      <c r="AG50" s="75" t="s">
        <v>41</v>
      </c>
      <c r="AH50" s="75" t="str">
        <f>IF(AJ48="","",AJ48)</f>
        <v/>
      </c>
      <c r="AI50" s="106" t="str">
        <f t="shared" si="34"/>
        <v/>
      </c>
      <c r="AJ50" s="100"/>
      <c r="AK50" s="100"/>
      <c r="AL50" s="101"/>
      <c r="AM50" s="74" t="str">
        <f t="shared" si="35"/>
        <v/>
      </c>
      <c r="AN50" s="81"/>
      <c r="AO50" s="75" t="s">
        <v>42</v>
      </c>
      <c r="AP50" s="81"/>
      <c r="AQ50" s="74" t="str">
        <f t="shared" si="36"/>
        <v/>
      </c>
      <c r="AR50" s="81"/>
      <c r="AS50" s="75" t="s">
        <v>42</v>
      </c>
      <c r="AT50" s="81"/>
      <c r="AU50" s="74" t="str">
        <f t="shared" si="37"/>
        <v/>
      </c>
      <c r="AV50" s="81"/>
      <c r="AW50" s="75" t="s">
        <v>42</v>
      </c>
      <c r="AX50" s="81"/>
      <c r="AY50" s="485">
        <f>COUNTIF(C50:AT51,"○")</f>
        <v>0</v>
      </c>
      <c r="AZ50" s="567">
        <f>COUNTIF(C50:AT51,"●")</f>
        <v>0</v>
      </c>
      <c r="BA50" s="569">
        <f>COUNTIF(C50:AT51,"△")</f>
        <v>0</v>
      </c>
      <c r="BB50" s="571">
        <f>SUM(3*AY50,0*AZ50,1*BA50)</f>
        <v>0</v>
      </c>
      <c r="BC50" s="485">
        <f>SUM(H50,L50,P50,T50,X50,AB50,AF50,AJ50,AN50,H51,L51,P51,T51,X51,AB51,AF51,AJ51,AN51,AR50,AR51,D50,D51)</f>
        <v>0</v>
      </c>
      <c r="BD50" s="567">
        <f>SUM(J50,N50,R50,V50,Z50,AD50,AH50,AL50,AP50,AP51,AT50,AT51,F50,F51,J51,N51,R51,V51,Z51,AD51,AH51,AL51)</f>
        <v>0</v>
      </c>
      <c r="BE50" s="569">
        <f>BC50-BD50</f>
        <v>0</v>
      </c>
      <c r="BF50" s="573">
        <f>BB50+(BE50/100)+(BC50/100000)</f>
        <v>0</v>
      </c>
      <c r="BG50" s="574">
        <f t="shared" ref="BG50" si="50">_xlfn.RANK.EQ(BF50,BF$34:BF$57,0)</f>
        <v>1</v>
      </c>
    </row>
    <row r="51" spans="1:59" ht="15" customHeight="1" thickBot="1" x14ac:dyDescent="0.2">
      <c r="A51" s="576"/>
      <c r="B51" s="578"/>
      <c r="C51" s="79" t="str">
        <f t="shared" si="39"/>
        <v/>
      </c>
      <c r="D51" s="76" t="str">
        <f>IF(AL35="","",AL35)</f>
        <v/>
      </c>
      <c r="E51" s="76" t="s">
        <v>41</v>
      </c>
      <c r="F51" s="76" t="str">
        <f>IF(AJ35="","",AJ35)</f>
        <v/>
      </c>
      <c r="G51" s="79" t="str">
        <f t="shared" si="40"/>
        <v/>
      </c>
      <c r="H51" s="76" t="str">
        <f>IF(AL37="","",AL37)</f>
        <v/>
      </c>
      <c r="I51" s="76" t="s">
        <v>41</v>
      </c>
      <c r="J51" s="76" t="str">
        <f>IF(AJ37="","",AJ37)</f>
        <v/>
      </c>
      <c r="K51" s="79" t="str">
        <f t="shared" si="48"/>
        <v/>
      </c>
      <c r="L51" s="76" t="str">
        <f>IF(AL39="","",AL39)</f>
        <v/>
      </c>
      <c r="M51" s="76" t="s">
        <v>41</v>
      </c>
      <c r="N51" s="76" t="str">
        <f>IF(AJ39="","",AJ39)</f>
        <v/>
      </c>
      <c r="O51" s="79" t="str">
        <f t="shared" si="44"/>
        <v/>
      </c>
      <c r="P51" s="76" t="str">
        <f>IF(AL41="","",AL41)</f>
        <v/>
      </c>
      <c r="Q51" s="76" t="s">
        <v>41</v>
      </c>
      <c r="R51" s="76" t="str">
        <f>IF(AJ41="","",AJ41)</f>
        <v/>
      </c>
      <c r="S51" s="79" t="str">
        <f t="shared" si="30"/>
        <v/>
      </c>
      <c r="T51" s="76" t="str">
        <f>IF(AL43="","",AL43)</f>
        <v/>
      </c>
      <c r="U51" s="76" t="s">
        <v>41</v>
      </c>
      <c r="V51" s="76" t="str">
        <f>IF(AJ43="","",AJ43)</f>
        <v/>
      </c>
      <c r="W51" s="79" t="str">
        <f t="shared" si="31"/>
        <v/>
      </c>
      <c r="X51" s="76" t="str">
        <f>IF(AL45="","",AL45)</f>
        <v/>
      </c>
      <c r="Y51" s="76" t="s">
        <v>41</v>
      </c>
      <c r="Z51" s="76" t="str">
        <f>IF(AJ45="","",AJ45)</f>
        <v/>
      </c>
      <c r="AA51" s="79" t="str">
        <f t="shared" si="32"/>
        <v/>
      </c>
      <c r="AB51" s="76" t="str">
        <f>IF(AL47="","",AL47)</f>
        <v/>
      </c>
      <c r="AC51" s="76" t="s">
        <v>41</v>
      </c>
      <c r="AD51" s="76" t="str">
        <f>IF(AJ47="","",AJ47)</f>
        <v/>
      </c>
      <c r="AE51" s="79" t="str">
        <f t="shared" si="33"/>
        <v/>
      </c>
      <c r="AF51" s="76" t="str">
        <f>IF(AL49="","",AL49)</f>
        <v/>
      </c>
      <c r="AG51" s="76" t="s">
        <v>41</v>
      </c>
      <c r="AH51" s="76" t="str">
        <f>IF(AJ49="","",AJ49)</f>
        <v/>
      </c>
      <c r="AI51" s="107" t="str">
        <f t="shared" si="34"/>
        <v/>
      </c>
      <c r="AJ51" s="108"/>
      <c r="AK51" s="108"/>
      <c r="AL51" s="109"/>
      <c r="AM51" s="79" t="str">
        <f t="shared" si="35"/>
        <v/>
      </c>
      <c r="AN51" s="85"/>
      <c r="AO51" s="76" t="s">
        <v>42</v>
      </c>
      <c r="AP51" s="77"/>
      <c r="AQ51" s="79" t="str">
        <f t="shared" si="36"/>
        <v/>
      </c>
      <c r="AR51" s="85"/>
      <c r="AS51" s="76" t="s">
        <v>42</v>
      </c>
      <c r="AT51" s="77"/>
      <c r="AU51" s="79" t="str">
        <f t="shared" si="37"/>
        <v/>
      </c>
      <c r="AV51" s="85"/>
      <c r="AW51" s="76" t="s">
        <v>42</v>
      </c>
      <c r="AX51" s="77"/>
      <c r="AY51" s="437"/>
      <c r="AZ51" s="568"/>
      <c r="BA51" s="570"/>
      <c r="BB51" s="572"/>
      <c r="BC51" s="437"/>
      <c r="BD51" s="568"/>
      <c r="BE51" s="570"/>
      <c r="BF51" s="573"/>
      <c r="BG51" s="575"/>
    </row>
    <row r="52" spans="1:59" ht="15" customHeight="1" thickBot="1" x14ac:dyDescent="0.2">
      <c r="A52" s="576">
        <v>21</v>
      </c>
      <c r="B52" s="577" t="str">
        <f>IF(組み分け!B30="","",組み分け!B30)</f>
        <v>七宝SSS</v>
      </c>
      <c r="C52" s="74" t="str">
        <f t="shared" si="39"/>
        <v/>
      </c>
      <c r="D52" s="75" t="str">
        <f>IF(AP34="","",AP34)</f>
        <v/>
      </c>
      <c r="E52" s="75" t="s">
        <v>41</v>
      </c>
      <c r="F52" s="75" t="str">
        <f>IF(AN34="","",AN34)</f>
        <v/>
      </c>
      <c r="G52" s="74" t="str">
        <f t="shared" si="40"/>
        <v/>
      </c>
      <c r="H52" s="75" t="str">
        <f>IF(AP36="","",AP36)</f>
        <v/>
      </c>
      <c r="I52" s="75" t="s">
        <v>41</v>
      </c>
      <c r="J52" s="75" t="str">
        <f>IF(AN36="","",AN36)</f>
        <v/>
      </c>
      <c r="K52" s="74" t="str">
        <f t="shared" si="48"/>
        <v/>
      </c>
      <c r="L52" s="75" t="str">
        <f>IF(AP38="","",AP38)</f>
        <v/>
      </c>
      <c r="M52" s="75" t="s">
        <v>41</v>
      </c>
      <c r="N52" s="75" t="str">
        <f>IF(AN38="","",AN38)</f>
        <v/>
      </c>
      <c r="O52" s="74" t="str">
        <f t="shared" si="44"/>
        <v/>
      </c>
      <c r="P52" s="75" t="str">
        <f>IF(AP40="","",AP40)</f>
        <v/>
      </c>
      <c r="Q52" s="75" t="s">
        <v>41</v>
      </c>
      <c r="R52" s="75" t="str">
        <f>IF(AN40="","",AN40)</f>
        <v/>
      </c>
      <c r="S52" s="74" t="str">
        <f t="shared" si="30"/>
        <v/>
      </c>
      <c r="T52" s="75" t="str">
        <f>IF(AP42="","",AP42)</f>
        <v/>
      </c>
      <c r="U52" s="75" t="s">
        <v>41</v>
      </c>
      <c r="V52" s="75" t="str">
        <f>IF(AN42="","",AN42)</f>
        <v/>
      </c>
      <c r="W52" s="74" t="str">
        <f t="shared" si="31"/>
        <v/>
      </c>
      <c r="X52" s="75" t="str">
        <f>IF(AP44="","",AP44)</f>
        <v/>
      </c>
      <c r="Y52" s="75" t="s">
        <v>41</v>
      </c>
      <c r="Z52" s="75" t="str">
        <f>IF(AN44="","",AN44)</f>
        <v/>
      </c>
      <c r="AA52" s="74" t="str">
        <f t="shared" si="32"/>
        <v/>
      </c>
      <c r="AB52" s="75" t="str">
        <f>IF(AP46="","",AP46)</f>
        <v/>
      </c>
      <c r="AC52" s="75" t="s">
        <v>41</v>
      </c>
      <c r="AD52" s="75" t="str">
        <f>IF(AN46="","",AN46)</f>
        <v/>
      </c>
      <c r="AE52" s="74" t="str">
        <f t="shared" si="33"/>
        <v/>
      </c>
      <c r="AF52" s="75" t="str">
        <f>IF(AP48="","",AP48)</f>
        <v/>
      </c>
      <c r="AG52" s="75" t="s">
        <v>41</v>
      </c>
      <c r="AH52" s="75" t="str">
        <f>IF(AN48="","",AN48)</f>
        <v/>
      </c>
      <c r="AI52" s="74" t="str">
        <f t="shared" si="34"/>
        <v/>
      </c>
      <c r="AJ52" s="81" t="str">
        <f>IF(AP50="","",AP50)</f>
        <v/>
      </c>
      <c r="AK52" s="75" t="s">
        <v>41</v>
      </c>
      <c r="AL52" s="81" t="str">
        <f>IF(AN50="","",AN50)</f>
        <v/>
      </c>
      <c r="AM52" s="106" t="str">
        <f t="shared" si="35"/>
        <v/>
      </c>
      <c r="AN52" s="100"/>
      <c r="AO52" s="100"/>
      <c r="AP52" s="101"/>
      <c r="AQ52" s="74" t="str">
        <f t="shared" si="36"/>
        <v/>
      </c>
      <c r="AR52" s="81"/>
      <c r="AS52" s="75" t="s">
        <v>42</v>
      </c>
      <c r="AT52" s="81"/>
      <c r="AU52" s="74" t="str">
        <f t="shared" si="37"/>
        <v/>
      </c>
      <c r="AV52" s="81"/>
      <c r="AW52" s="75" t="s">
        <v>42</v>
      </c>
      <c r="AX52" s="81"/>
      <c r="AY52" s="485">
        <f>COUNTIF(C52:AT53,"○")</f>
        <v>0</v>
      </c>
      <c r="AZ52" s="567">
        <f>COUNTIF(C52:AT53,"●")</f>
        <v>0</v>
      </c>
      <c r="BA52" s="569">
        <f>COUNTIF(C52:AT53,"△")</f>
        <v>0</v>
      </c>
      <c r="BB52" s="571">
        <f>SUM(3*AY52,0*AZ52,1*BA52)</f>
        <v>0</v>
      </c>
      <c r="BC52" s="485">
        <f>SUM(H52,L52,P52,T52,X52,AB52,AF52,AJ52,AN52,H53,L53,P53,T53,X53,AB53,AF53,AJ53,AN53,AR52,AR53,D52,D53)</f>
        <v>0</v>
      </c>
      <c r="BD52" s="567">
        <f>SUM(J52,N52,R52,V52,Z52,AD52,AH52,AL52,AP52,AP53,AT52,AT53,F52,F53,J53,N53,R53,V53,Z53,AD53,AH53,AL53)</f>
        <v>0</v>
      </c>
      <c r="BE52" s="569">
        <f>BC52-BD52</f>
        <v>0</v>
      </c>
      <c r="BF52" s="573">
        <f t="shared" ref="BF52" si="51">BB52+(BE52/100)+(BC52/100000)</f>
        <v>0</v>
      </c>
      <c r="BG52" s="574">
        <f t="shared" ref="BG52" si="52">_xlfn.RANK.EQ(BF52,BF$34:BF$57,0)</f>
        <v>1</v>
      </c>
    </row>
    <row r="53" spans="1:59" ht="15" customHeight="1" thickBot="1" x14ac:dyDescent="0.2">
      <c r="A53" s="576"/>
      <c r="B53" s="578"/>
      <c r="C53" s="79" t="str">
        <f t="shared" si="39"/>
        <v/>
      </c>
      <c r="D53" s="76" t="str">
        <f>IF(AP35="","",AP35)</f>
        <v/>
      </c>
      <c r="E53" s="76" t="s">
        <v>41</v>
      </c>
      <c r="F53" s="76" t="str">
        <f>IF(AN35="","",AN35)</f>
        <v/>
      </c>
      <c r="G53" s="79" t="str">
        <f t="shared" si="40"/>
        <v/>
      </c>
      <c r="H53" s="76" t="str">
        <f>IF(AP37="","",AP37)</f>
        <v/>
      </c>
      <c r="I53" s="76" t="s">
        <v>41</v>
      </c>
      <c r="J53" s="76" t="str">
        <f>IF(AN37="","",AN37)</f>
        <v/>
      </c>
      <c r="K53" s="79" t="str">
        <f t="shared" si="48"/>
        <v/>
      </c>
      <c r="L53" s="76" t="str">
        <f>IF(AP39="","",AP39)</f>
        <v/>
      </c>
      <c r="M53" s="76" t="s">
        <v>41</v>
      </c>
      <c r="N53" s="76" t="str">
        <f>IF(AN39="","",AN39)</f>
        <v/>
      </c>
      <c r="O53" s="79" t="str">
        <f t="shared" si="44"/>
        <v/>
      </c>
      <c r="P53" s="76" t="str">
        <f>IF(AP41="","",AP41)</f>
        <v/>
      </c>
      <c r="Q53" s="76" t="s">
        <v>41</v>
      </c>
      <c r="R53" s="76" t="str">
        <f>IF(AN41="","",AN41)</f>
        <v/>
      </c>
      <c r="S53" s="79" t="str">
        <f t="shared" si="30"/>
        <v/>
      </c>
      <c r="T53" s="76" t="str">
        <f>IF(AP43="","",AP43)</f>
        <v/>
      </c>
      <c r="U53" s="76" t="s">
        <v>41</v>
      </c>
      <c r="V53" s="76" t="str">
        <f>IF(AN43="","",AN43)</f>
        <v/>
      </c>
      <c r="W53" s="79" t="str">
        <f t="shared" si="31"/>
        <v/>
      </c>
      <c r="X53" s="76" t="str">
        <f>IF(AP45="","",AP45)</f>
        <v/>
      </c>
      <c r="Y53" s="76" t="s">
        <v>41</v>
      </c>
      <c r="Z53" s="76" t="str">
        <f>IF(AN45="","",AN45)</f>
        <v/>
      </c>
      <c r="AA53" s="79" t="str">
        <f t="shared" si="32"/>
        <v/>
      </c>
      <c r="AB53" s="76" t="str">
        <f>IF(AP47="","",AP47)</f>
        <v/>
      </c>
      <c r="AC53" s="76" t="s">
        <v>41</v>
      </c>
      <c r="AD53" s="76" t="str">
        <f>IF(AN47="","",AN47)</f>
        <v/>
      </c>
      <c r="AE53" s="79" t="str">
        <f t="shared" si="33"/>
        <v/>
      </c>
      <c r="AF53" s="76" t="str">
        <f>IF(AP49="","",AP49)</f>
        <v/>
      </c>
      <c r="AG53" s="76" t="s">
        <v>41</v>
      </c>
      <c r="AH53" s="76" t="str">
        <f>IF(AN49="","",AN49)</f>
        <v/>
      </c>
      <c r="AI53" s="79" t="str">
        <f t="shared" si="34"/>
        <v/>
      </c>
      <c r="AJ53" s="85" t="str">
        <f>IF(AP51="","",AP51)</f>
        <v/>
      </c>
      <c r="AK53" s="76" t="s">
        <v>41</v>
      </c>
      <c r="AL53" s="77" t="str">
        <f>IF(AN51="","",AN51)</f>
        <v/>
      </c>
      <c r="AM53" s="107" t="str">
        <f t="shared" si="35"/>
        <v/>
      </c>
      <c r="AN53" s="108"/>
      <c r="AO53" s="108"/>
      <c r="AP53" s="109"/>
      <c r="AQ53" s="79" t="str">
        <f t="shared" si="36"/>
        <v/>
      </c>
      <c r="AR53" s="85"/>
      <c r="AS53" s="76" t="s">
        <v>42</v>
      </c>
      <c r="AT53" s="77"/>
      <c r="AU53" s="79" t="str">
        <f t="shared" si="37"/>
        <v/>
      </c>
      <c r="AV53" s="85"/>
      <c r="AW53" s="76" t="s">
        <v>42</v>
      </c>
      <c r="AX53" s="77"/>
      <c r="AY53" s="437"/>
      <c r="AZ53" s="568"/>
      <c r="BA53" s="570"/>
      <c r="BB53" s="572"/>
      <c r="BC53" s="437"/>
      <c r="BD53" s="568"/>
      <c r="BE53" s="570"/>
      <c r="BF53" s="573"/>
      <c r="BG53" s="575"/>
    </row>
    <row r="54" spans="1:59" ht="15" customHeight="1" thickBot="1" x14ac:dyDescent="0.2">
      <c r="A54" s="576">
        <v>22</v>
      </c>
      <c r="B54" s="577" t="str">
        <f>IF(組み分け!B31="","",組み分け!B31)</f>
        <v>扶桑FC</v>
      </c>
      <c r="C54" s="74" t="str">
        <f t="shared" si="39"/>
        <v/>
      </c>
      <c r="D54" s="75" t="str">
        <f>IF(AT34="","",AT34)</f>
        <v/>
      </c>
      <c r="E54" s="75" t="s">
        <v>41</v>
      </c>
      <c r="F54" s="75" t="str">
        <f>IF(AR34="","",AR34)</f>
        <v/>
      </c>
      <c r="G54" s="74" t="str">
        <f t="shared" si="40"/>
        <v/>
      </c>
      <c r="H54" s="75" t="str">
        <f>IF(AT36="","",AT36)</f>
        <v/>
      </c>
      <c r="I54" s="75" t="s">
        <v>41</v>
      </c>
      <c r="J54" s="75" t="str">
        <f>IF(AR36="","",AR36)</f>
        <v/>
      </c>
      <c r="K54" s="74" t="str">
        <f t="shared" si="48"/>
        <v/>
      </c>
      <c r="L54" s="75" t="str">
        <f>IF(AT38="","",AT38)</f>
        <v/>
      </c>
      <c r="M54" s="75" t="s">
        <v>41</v>
      </c>
      <c r="N54" s="75" t="str">
        <f>IF(AR38="","",AR38)</f>
        <v/>
      </c>
      <c r="O54" s="74" t="str">
        <f t="shared" si="44"/>
        <v/>
      </c>
      <c r="P54" s="75" t="str">
        <f>IF(AT40="","",AT40)</f>
        <v/>
      </c>
      <c r="Q54" s="75" t="s">
        <v>41</v>
      </c>
      <c r="R54" s="75" t="str">
        <f>IF(AR40="","",AR40)</f>
        <v/>
      </c>
      <c r="S54" s="74" t="str">
        <f t="shared" si="30"/>
        <v/>
      </c>
      <c r="T54" s="75" t="str">
        <f>IF(AT42="","",AT42)</f>
        <v/>
      </c>
      <c r="U54" s="75" t="s">
        <v>41</v>
      </c>
      <c r="V54" s="75" t="str">
        <f>IF(AR42="","",AR42)</f>
        <v/>
      </c>
      <c r="W54" s="74" t="str">
        <f t="shared" si="31"/>
        <v/>
      </c>
      <c r="X54" s="75" t="str">
        <f>IF(AT44="","",AT44)</f>
        <v/>
      </c>
      <c r="Y54" s="75" t="s">
        <v>41</v>
      </c>
      <c r="Z54" s="75" t="str">
        <f>IF(AR44="","",AR44)</f>
        <v/>
      </c>
      <c r="AA54" s="74" t="str">
        <f t="shared" si="32"/>
        <v/>
      </c>
      <c r="AB54" s="75" t="str">
        <f>IF(AT46="","",AT46)</f>
        <v/>
      </c>
      <c r="AC54" s="75" t="s">
        <v>41</v>
      </c>
      <c r="AD54" s="75" t="str">
        <f>IF(AR46="","",AR46)</f>
        <v/>
      </c>
      <c r="AE54" s="74" t="str">
        <f t="shared" si="33"/>
        <v/>
      </c>
      <c r="AF54" s="75" t="str">
        <f>IF(AT48="","",AT48)</f>
        <v/>
      </c>
      <c r="AG54" s="75" t="s">
        <v>41</v>
      </c>
      <c r="AH54" s="75" t="str">
        <f>IF(AR48="","",AR48)</f>
        <v/>
      </c>
      <c r="AI54" s="74" t="str">
        <f t="shared" si="34"/>
        <v/>
      </c>
      <c r="AJ54" s="81" t="str">
        <f>IF(AT50="","",AT50)</f>
        <v/>
      </c>
      <c r="AK54" s="75" t="s">
        <v>41</v>
      </c>
      <c r="AL54" s="81" t="str">
        <f>IF(AR50="","",AR50)</f>
        <v/>
      </c>
      <c r="AM54" s="74" t="str">
        <f t="shared" si="35"/>
        <v/>
      </c>
      <c r="AN54" s="81" t="str">
        <f>IF(AT52="","",AT52)</f>
        <v/>
      </c>
      <c r="AO54" s="75" t="s">
        <v>41</v>
      </c>
      <c r="AP54" s="81" t="str">
        <f>IF(AR52="","",AR52)</f>
        <v/>
      </c>
      <c r="AQ54" s="106" t="str">
        <f t="shared" si="36"/>
        <v/>
      </c>
      <c r="AR54" s="100"/>
      <c r="AS54" s="100"/>
      <c r="AT54" s="101"/>
      <c r="AU54" s="138" t="str">
        <f t="shared" si="37"/>
        <v/>
      </c>
      <c r="AV54" s="139"/>
      <c r="AW54" s="75" t="s">
        <v>42</v>
      </c>
      <c r="AX54" s="140"/>
      <c r="AY54" s="485">
        <f>COUNTIF(C54:AT55,"○")</f>
        <v>0</v>
      </c>
      <c r="AZ54" s="567">
        <f>COUNTIF(C54:AT55,"●")</f>
        <v>0</v>
      </c>
      <c r="BA54" s="569">
        <f>COUNTIF(C54:AT55,"△")</f>
        <v>0</v>
      </c>
      <c r="BB54" s="571">
        <f>SUM(3*AY54,0*AZ54,1*BA54)</f>
        <v>0</v>
      </c>
      <c r="BC54" s="485">
        <f>SUM(H54,L54,P54,T54,X54,AB54,AF54,AJ54,AN54,H55,L55,P55,T55,X55,AB55,AF55,AJ55,AN55,AR54,AR55,D54,D55)</f>
        <v>0</v>
      </c>
      <c r="BD54" s="567">
        <f>SUM(J54,N54,R54,V54,Z54,AD54,AH54,AL54,AP54,AP55,AT54,AT55,F54,F55,J55,N55,R55,V55,Z55,AD55,AH55,AL55)</f>
        <v>0</v>
      </c>
      <c r="BE54" s="569">
        <f>BC54-BD54</f>
        <v>0</v>
      </c>
      <c r="BF54" s="573">
        <f t="shared" ref="BF54" si="53">BB54+(BE54/100)+(BC54/100000)</f>
        <v>0</v>
      </c>
      <c r="BG54" s="574">
        <f t="shared" ref="BG54" si="54">_xlfn.RANK.EQ(BF54,BF$34:BF$57,0)</f>
        <v>1</v>
      </c>
    </row>
    <row r="55" spans="1:59" ht="15" customHeight="1" thickBot="1" x14ac:dyDescent="0.2">
      <c r="A55" s="576"/>
      <c r="B55" s="578"/>
      <c r="C55" s="79" t="str">
        <f t="shared" si="39"/>
        <v/>
      </c>
      <c r="D55" s="76" t="str">
        <f>IF(AT35="","",AT35)</f>
        <v/>
      </c>
      <c r="E55" s="76" t="s">
        <v>41</v>
      </c>
      <c r="F55" s="76" t="str">
        <f>IF(AR35="","",AR35)</f>
        <v/>
      </c>
      <c r="G55" s="79" t="str">
        <f t="shared" si="40"/>
        <v/>
      </c>
      <c r="H55" s="76" t="str">
        <f>IF(AT37="","",AT37)</f>
        <v/>
      </c>
      <c r="I55" s="76" t="s">
        <v>41</v>
      </c>
      <c r="J55" s="76" t="str">
        <f>IF(AR37="","",AR37)</f>
        <v/>
      </c>
      <c r="K55" s="79" t="str">
        <f t="shared" si="48"/>
        <v/>
      </c>
      <c r="L55" s="76" t="str">
        <f>IF(AT39="","",AT39)</f>
        <v/>
      </c>
      <c r="M55" s="76" t="s">
        <v>41</v>
      </c>
      <c r="N55" s="76" t="str">
        <f>IF(AR39="","",AR39)</f>
        <v/>
      </c>
      <c r="O55" s="79" t="str">
        <f t="shared" si="44"/>
        <v/>
      </c>
      <c r="P55" s="76" t="str">
        <f>IF(AT41="","",AT41)</f>
        <v/>
      </c>
      <c r="Q55" s="76" t="s">
        <v>41</v>
      </c>
      <c r="R55" s="76" t="str">
        <f>IF(AR41="","",AR41)</f>
        <v/>
      </c>
      <c r="S55" s="79" t="str">
        <f t="shared" si="30"/>
        <v/>
      </c>
      <c r="T55" s="76" t="str">
        <f>IF(AT43="","",AT43)</f>
        <v/>
      </c>
      <c r="U55" s="76" t="s">
        <v>41</v>
      </c>
      <c r="V55" s="76" t="str">
        <f>IF(AR43="","",AR43)</f>
        <v/>
      </c>
      <c r="W55" s="79" t="str">
        <f t="shared" si="31"/>
        <v/>
      </c>
      <c r="X55" s="76" t="str">
        <f>IF(AT45="","",AT45)</f>
        <v/>
      </c>
      <c r="Y55" s="76" t="s">
        <v>41</v>
      </c>
      <c r="Z55" s="76" t="str">
        <f>IF(AR45="","",AR45)</f>
        <v/>
      </c>
      <c r="AA55" s="79" t="str">
        <f t="shared" si="32"/>
        <v/>
      </c>
      <c r="AB55" s="76" t="str">
        <f>IF(AT47="","",AT47)</f>
        <v/>
      </c>
      <c r="AC55" s="76" t="s">
        <v>41</v>
      </c>
      <c r="AD55" s="76" t="str">
        <f>IF(AR47="","",AR47)</f>
        <v/>
      </c>
      <c r="AE55" s="79" t="str">
        <f t="shared" si="33"/>
        <v/>
      </c>
      <c r="AF55" s="76" t="str">
        <f>IF(AT49="","",AT49)</f>
        <v/>
      </c>
      <c r="AG55" s="76" t="s">
        <v>41</v>
      </c>
      <c r="AH55" s="76" t="str">
        <f>IF(AR49="","",AR49)</f>
        <v/>
      </c>
      <c r="AI55" s="79" t="str">
        <f t="shared" si="34"/>
        <v/>
      </c>
      <c r="AJ55" s="85" t="str">
        <f>IF(AT51="","",AT51)</f>
        <v/>
      </c>
      <c r="AK55" s="76" t="s">
        <v>41</v>
      </c>
      <c r="AL55" s="77" t="str">
        <f>IF(AR51="","",AR51)</f>
        <v/>
      </c>
      <c r="AM55" s="79" t="str">
        <f t="shared" si="35"/>
        <v/>
      </c>
      <c r="AN55" s="85" t="str">
        <f>IF(AT53="","",AT53)</f>
        <v/>
      </c>
      <c r="AO55" s="76" t="s">
        <v>41</v>
      </c>
      <c r="AP55" s="77" t="str">
        <f>IF(AR53="","",AR53)</f>
        <v/>
      </c>
      <c r="AQ55" s="107" t="str">
        <f t="shared" si="36"/>
        <v/>
      </c>
      <c r="AR55" s="108"/>
      <c r="AS55" s="108"/>
      <c r="AT55" s="109"/>
      <c r="AU55" s="141" t="str">
        <f t="shared" si="37"/>
        <v/>
      </c>
      <c r="AV55" s="142"/>
      <c r="AW55" s="76" t="s">
        <v>42</v>
      </c>
      <c r="AX55" s="143"/>
      <c r="AY55" s="437"/>
      <c r="AZ55" s="568"/>
      <c r="BA55" s="570"/>
      <c r="BB55" s="572"/>
      <c r="BC55" s="437"/>
      <c r="BD55" s="568"/>
      <c r="BE55" s="570"/>
      <c r="BF55" s="573"/>
      <c r="BG55" s="575"/>
    </row>
    <row r="56" spans="1:59" ht="15" customHeight="1" thickBot="1" x14ac:dyDescent="0.2">
      <c r="A56" s="576">
        <v>23</v>
      </c>
      <c r="B56" s="577" t="str">
        <f>IF(組み分け!B32="","",組み分け!B32)</f>
        <v>丹陽FC/rabona一宮</v>
      </c>
      <c r="C56" s="74" t="str">
        <f t="shared" si="39"/>
        <v/>
      </c>
      <c r="D56" s="75" t="str">
        <f>IF(AX34="","",AX34)</f>
        <v/>
      </c>
      <c r="E56" s="75" t="s">
        <v>41</v>
      </c>
      <c r="F56" s="75" t="str">
        <f>IF(AV34="","",AV34)</f>
        <v/>
      </c>
      <c r="G56" s="74" t="str">
        <f t="shared" si="40"/>
        <v/>
      </c>
      <c r="H56" s="75" t="str">
        <f>IF(AX36="","",AX36)</f>
        <v/>
      </c>
      <c r="I56" s="75" t="s">
        <v>41</v>
      </c>
      <c r="J56" s="75" t="str">
        <f>IF(AV36="","",AV36)</f>
        <v/>
      </c>
      <c r="K56" s="74" t="str">
        <f t="shared" si="48"/>
        <v/>
      </c>
      <c r="L56" s="75" t="str">
        <f>IF(AX38="","",AX38)</f>
        <v/>
      </c>
      <c r="M56" s="75" t="s">
        <v>41</v>
      </c>
      <c r="N56" s="75" t="str">
        <f>IF(AV38="","",AV38)</f>
        <v/>
      </c>
      <c r="O56" s="74" t="str">
        <f t="shared" si="44"/>
        <v/>
      </c>
      <c r="P56" s="75" t="str">
        <f>IF(AX40="","",AX40)</f>
        <v/>
      </c>
      <c r="Q56" s="75" t="s">
        <v>41</v>
      </c>
      <c r="R56" s="75" t="str">
        <f>IF(AV40="","",AV40)</f>
        <v/>
      </c>
      <c r="S56" s="74" t="str">
        <f t="shared" si="30"/>
        <v/>
      </c>
      <c r="T56" s="75" t="str">
        <f>IF(AX42="","",AX42)</f>
        <v/>
      </c>
      <c r="U56" s="75" t="s">
        <v>41</v>
      </c>
      <c r="V56" s="75" t="str">
        <f>IF(AV42="","",AV42)</f>
        <v/>
      </c>
      <c r="W56" s="74" t="str">
        <f t="shared" si="31"/>
        <v/>
      </c>
      <c r="X56" s="75" t="str">
        <f>IF(AX44="","",AX44)</f>
        <v/>
      </c>
      <c r="Y56" s="75" t="s">
        <v>41</v>
      </c>
      <c r="Z56" s="75" t="str">
        <f>IF(AV44="","",AV44)</f>
        <v/>
      </c>
      <c r="AA56" s="74" t="str">
        <f t="shared" si="32"/>
        <v/>
      </c>
      <c r="AB56" s="75" t="str">
        <f>IF(AX46="","",AX46)</f>
        <v/>
      </c>
      <c r="AC56" s="75" t="s">
        <v>41</v>
      </c>
      <c r="AD56" s="75" t="str">
        <f>IF(AV46="","",AV46)</f>
        <v/>
      </c>
      <c r="AE56" s="74" t="str">
        <f t="shared" si="33"/>
        <v/>
      </c>
      <c r="AF56" s="75" t="str">
        <f>IF(AX48="","",AX48)</f>
        <v/>
      </c>
      <c r="AG56" s="75" t="s">
        <v>41</v>
      </c>
      <c r="AH56" s="75" t="str">
        <f>IF(AV48="","",AV48)</f>
        <v/>
      </c>
      <c r="AI56" s="74" t="str">
        <f t="shared" si="34"/>
        <v/>
      </c>
      <c r="AJ56" s="75" t="str">
        <f>IF(AX50="","",AX50)</f>
        <v/>
      </c>
      <c r="AK56" s="75" t="s">
        <v>41</v>
      </c>
      <c r="AL56" s="75" t="str">
        <f>IF(AV50="","",AV50)</f>
        <v/>
      </c>
      <c r="AM56" s="74" t="str">
        <f t="shared" si="35"/>
        <v/>
      </c>
      <c r="AN56" s="81" t="str">
        <f>IF(AX52="","",AX52)</f>
        <v/>
      </c>
      <c r="AO56" s="75" t="s">
        <v>41</v>
      </c>
      <c r="AP56" s="81" t="str">
        <f>IF(AV52="","",AV52)</f>
        <v/>
      </c>
      <c r="AQ56" s="74" t="str">
        <f t="shared" si="36"/>
        <v/>
      </c>
      <c r="AR56" s="81" t="str">
        <f>IF(AX54="","",AX54)</f>
        <v/>
      </c>
      <c r="AS56" s="75" t="s">
        <v>41</v>
      </c>
      <c r="AT56" s="81" t="str">
        <f>IF(AV54="","",AV54)</f>
        <v/>
      </c>
      <c r="AU56" s="106" t="str">
        <f t="shared" si="37"/>
        <v/>
      </c>
      <c r="AV56" s="100"/>
      <c r="AW56" s="100"/>
      <c r="AX56" s="101"/>
      <c r="AY56" s="485">
        <f>COUNTIF(C56:AT57,"○")</f>
        <v>0</v>
      </c>
      <c r="AZ56" s="567">
        <f>COUNTIF(C56:AT57,"●")</f>
        <v>0</v>
      </c>
      <c r="BA56" s="569">
        <f>COUNTIF(C56:AT57,"△")</f>
        <v>0</v>
      </c>
      <c r="BB56" s="571">
        <f>SUM(3*AY56,0*AZ56,1*BA56)</f>
        <v>0</v>
      </c>
      <c r="BC56" s="485">
        <f>SUM(H56,L56,P56,T56,X56,AB56,AF56,AJ56,AN56,H57,L57,P57,T57,X57,AB57,AF57,AJ57,AN57,AR56,AR57,D56,D57)</f>
        <v>0</v>
      </c>
      <c r="BD56" s="567">
        <f>SUM(J56,N56,R56,V56,Z56,AD56,AH56,AL56,AP56,AP57,AT56,AT57,F56,F57,J57,N57,R57,V57,Z57,AD57,AH57,AL57)</f>
        <v>0</v>
      </c>
      <c r="BE56" s="569">
        <f>BC56-BD56</f>
        <v>0</v>
      </c>
      <c r="BF56" s="573">
        <f t="shared" ref="BF56" si="55">BB56+(BE56/100)+(BC56/100000)</f>
        <v>0</v>
      </c>
      <c r="BG56" s="574">
        <f t="shared" ref="BG56" si="56">_xlfn.RANK.EQ(BF56,BF$34:BF$57,0)</f>
        <v>1</v>
      </c>
    </row>
    <row r="57" spans="1:59" ht="15" customHeight="1" thickBot="1" x14ac:dyDescent="0.2">
      <c r="A57" s="576"/>
      <c r="B57" s="578"/>
      <c r="C57" s="79" t="str">
        <f t="shared" si="39"/>
        <v/>
      </c>
      <c r="D57" s="76" t="str">
        <f>IF(AX35="","",AX35)</f>
        <v/>
      </c>
      <c r="E57" s="76" t="s">
        <v>41</v>
      </c>
      <c r="F57" s="76" t="str">
        <f>IF(AV35="","",AV35)</f>
        <v/>
      </c>
      <c r="G57" s="79" t="str">
        <f t="shared" si="40"/>
        <v/>
      </c>
      <c r="H57" s="76" t="str">
        <f>IF(AX37="","",AX37)</f>
        <v/>
      </c>
      <c r="I57" s="76" t="s">
        <v>41</v>
      </c>
      <c r="J57" s="76" t="str">
        <f>IF(AV37="","",AV37)</f>
        <v/>
      </c>
      <c r="K57" s="79" t="str">
        <f t="shared" si="48"/>
        <v/>
      </c>
      <c r="L57" s="76" t="str">
        <f>IF(AX39="","",AX39)</f>
        <v/>
      </c>
      <c r="M57" s="76" t="s">
        <v>41</v>
      </c>
      <c r="N57" s="76" t="str">
        <f>IF(AV39="","",AV39)</f>
        <v/>
      </c>
      <c r="O57" s="79" t="str">
        <f t="shared" si="44"/>
        <v/>
      </c>
      <c r="P57" s="76" t="str">
        <f>IF(AX41="","",AX41)</f>
        <v/>
      </c>
      <c r="Q57" s="76" t="s">
        <v>41</v>
      </c>
      <c r="R57" s="76" t="str">
        <f>IF(AV41="","",AV41)</f>
        <v/>
      </c>
      <c r="S57" s="79" t="str">
        <f t="shared" si="30"/>
        <v/>
      </c>
      <c r="T57" s="76" t="str">
        <f>IF(AX43="","",AX43)</f>
        <v/>
      </c>
      <c r="U57" s="76" t="s">
        <v>41</v>
      </c>
      <c r="V57" s="76" t="str">
        <f>IF(AV43="","",AV43)</f>
        <v/>
      </c>
      <c r="W57" s="79" t="str">
        <f t="shared" si="31"/>
        <v/>
      </c>
      <c r="X57" s="76" t="str">
        <f>IF(AX45="","",AX45)</f>
        <v/>
      </c>
      <c r="Y57" s="76" t="s">
        <v>41</v>
      </c>
      <c r="Z57" s="76" t="str">
        <f>IF(AV45="","",AV45)</f>
        <v/>
      </c>
      <c r="AA57" s="79" t="str">
        <f t="shared" si="32"/>
        <v/>
      </c>
      <c r="AB57" s="76" t="str">
        <f>IF(AX47="","",AX47)</f>
        <v/>
      </c>
      <c r="AC57" s="76" t="s">
        <v>41</v>
      </c>
      <c r="AD57" s="76" t="str">
        <f>IF(AV47="","",AV47)</f>
        <v/>
      </c>
      <c r="AE57" s="79" t="str">
        <f t="shared" si="33"/>
        <v/>
      </c>
      <c r="AF57" s="76" t="str">
        <f>IF(AX49="","",AX49)</f>
        <v/>
      </c>
      <c r="AG57" s="76" t="s">
        <v>41</v>
      </c>
      <c r="AH57" s="76" t="str">
        <f>IF(AV49="","",AV49)</f>
        <v/>
      </c>
      <c r="AI57" s="79" t="str">
        <f t="shared" si="34"/>
        <v/>
      </c>
      <c r="AJ57" s="76" t="str">
        <f>IF(AX51="","",AX51)</f>
        <v/>
      </c>
      <c r="AK57" s="76" t="s">
        <v>41</v>
      </c>
      <c r="AL57" s="76" t="str">
        <f>IF(AV51="","",AV51)</f>
        <v/>
      </c>
      <c r="AM57" s="79" t="str">
        <f t="shared" si="35"/>
        <v/>
      </c>
      <c r="AN57" s="85" t="str">
        <f>IF(AX53="","",AX53)</f>
        <v/>
      </c>
      <c r="AO57" s="76" t="s">
        <v>41</v>
      </c>
      <c r="AP57" s="77" t="str">
        <f>IF(AV53="","",AV53)</f>
        <v/>
      </c>
      <c r="AQ57" s="79" t="str">
        <f t="shared" si="36"/>
        <v/>
      </c>
      <c r="AR57" s="85" t="str">
        <f>IF(AX55="","",AX55)</f>
        <v/>
      </c>
      <c r="AS57" s="76" t="s">
        <v>41</v>
      </c>
      <c r="AT57" s="77" t="str">
        <f>IF(AV55="","",AV55)</f>
        <v/>
      </c>
      <c r="AU57" s="107" t="str">
        <f t="shared" si="37"/>
        <v/>
      </c>
      <c r="AV57" s="108"/>
      <c r="AW57" s="108"/>
      <c r="AX57" s="109"/>
      <c r="AY57" s="437"/>
      <c r="AZ57" s="568"/>
      <c r="BA57" s="570"/>
      <c r="BB57" s="572"/>
      <c r="BC57" s="437"/>
      <c r="BD57" s="568"/>
      <c r="BE57" s="570"/>
      <c r="BF57" s="573"/>
      <c r="BG57" s="575"/>
    </row>
    <row r="58" spans="1:59" x14ac:dyDescent="0.15">
      <c r="A58" s="28"/>
      <c r="B58" s="29"/>
      <c r="AY58" s="28"/>
      <c r="AZ58" s="28"/>
      <c r="BA58" s="28"/>
      <c r="BB58" s="28"/>
      <c r="BC58" s="28"/>
      <c r="BD58" s="28"/>
      <c r="BE58" s="28"/>
      <c r="BF58" s="28"/>
      <c r="BG58" s="28"/>
    </row>
    <row r="59" spans="1:59" ht="14.25" thickBot="1" x14ac:dyDescent="0.2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</row>
    <row r="60" spans="1:59" ht="13.5" customHeight="1" x14ac:dyDescent="0.15">
      <c r="A60" s="493" t="s">
        <v>40</v>
      </c>
      <c r="B60" s="494"/>
      <c r="C60" s="25"/>
      <c r="D60" s="455">
        <f>IF(A62="","",A62)</f>
        <v>24</v>
      </c>
      <c r="E60" s="455"/>
      <c r="F60" s="26"/>
      <c r="G60" s="18"/>
      <c r="H60" s="455">
        <f>IF(A64="","",A64)</f>
        <v>25</v>
      </c>
      <c r="I60" s="455"/>
      <c r="J60" s="26"/>
      <c r="K60" s="18"/>
      <c r="L60" s="455">
        <f>IF(A66="","",A66)</f>
        <v>26</v>
      </c>
      <c r="M60" s="455"/>
      <c r="N60" s="26"/>
      <c r="O60" s="18"/>
      <c r="P60" s="455">
        <f>IF(A68="","",A68)</f>
        <v>27</v>
      </c>
      <c r="Q60" s="455"/>
      <c r="R60" s="26"/>
      <c r="S60" s="18"/>
      <c r="T60" s="455">
        <f>IF(A70="","",A70)</f>
        <v>28</v>
      </c>
      <c r="U60" s="455"/>
      <c r="V60" s="26"/>
      <c r="W60" s="18"/>
      <c r="X60" s="455">
        <f>IF(A72="","",A72)</f>
        <v>29</v>
      </c>
      <c r="Y60" s="455"/>
      <c r="Z60" s="26"/>
      <c r="AA60" s="18"/>
      <c r="AB60" s="455">
        <f>IF(A74="","",A74)</f>
        <v>30</v>
      </c>
      <c r="AC60" s="455"/>
      <c r="AD60" s="26"/>
      <c r="AE60" s="18"/>
      <c r="AF60" s="455">
        <f>IF(A76="","",A76)</f>
        <v>31</v>
      </c>
      <c r="AG60" s="455"/>
      <c r="AH60" s="26"/>
      <c r="AI60" s="18"/>
      <c r="AJ60" s="455">
        <f>IF(A78="","",A78)</f>
        <v>32</v>
      </c>
      <c r="AK60" s="455"/>
      <c r="AL60" s="26"/>
      <c r="AM60" s="18"/>
      <c r="AN60" s="455">
        <f>IF(A80="","",A80)</f>
        <v>33</v>
      </c>
      <c r="AO60" s="455"/>
      <c r="AP60" s="26"/>
      <c r="AQ60" s="18"/>
      <c r="AR60" s="455">
        <f>IF(A82="","",A82)</f>
        <v>34</v>
      </c>
      <c r="AS60" s="455"/>
      <c r="AT60" s="26"/>
      <c r="AU60" s="124"/>
      <c r="AV60" s="540" t="str">
        <f>IF(E82="","",E82)</f>
        <v>-</v>
      </c>
      <c r="AW60" s="540"/>
      <c r="AX60" s="125"/>
      <c r="AY60" s="485" t="s">
        <v>4</v>
      </c>
      <c r="AZ60" s="567" t="s">
        <v>5</v>
      </c>
      <c r="BA60" s="569" t="s">
        <v>6</v>
      </c>
      <c r="BB60" s="589" t="s">
        <v>7</v>
      </c>
      <c r="BC60" s="591" t="s">
        <v>8</v>
      </c>
      <c r="BD60" s="581" t="s">
        <v>9</v>
      </c>
      <c r="BE60" s="583" t="s">
        <v>10</v>
      </c>
      <c r="BF60" s="587" t="s">
        <v>65</v>
      </c>
      <c r="BG60" s="589" t="s">
        <v>11</v>
      </c>
    </row>
    <row r="61" spans="1:59" ht="14.25" thickBot="1" x14ac:dyDescent="0.2">
      <c r="A61" s="495"/>
      <c r="B61" s="496"/>
      <c r="C61" s="497" t="str">
        <f>IF(B62="","",B62)</f>
        <v>弥富JSS</v>
      </c>
      <c r="D61" s="447"/>
      <c r="E61" s="447"/>
      <c r="F61" s="447"/>
      <c r="G61" s="446" t="str">
        <f>IF(B64="","",B64)</f>
        <v>FC golazo gol　一宮 A</v>
      </c>
      <c r="H61" s="447"/>
      <c r="I61" s="447"/>
      <c r="J61" s="447"/>
      <c r="K61" s="446" t="str">
        <f>IF(B66="","",B66)</f>
        <v>FC KONAN</v>
      </c>
      <c r="L61" s="447"/>
      <c r="M61" s="447"/>
      <c r="N61" s="447"/>
      <c r="O61" s="446" t="str">
        <f>IF(B68="","",B68)</f>
        <v>エルニーニョ美和</v>
      </c>
      <c r="P61" s="447"/>
      <c r="Q61" s="447"/>
      <c r="R61" s="447"/>
      <c r="S61" s="446" t="str">
        <f>IF(B70="","",B70)</f>
        <v>NPFC</v>
      </c>
      <c r="T61" s="447"/>
      <c r="U61" s="447"/>
      <c r="V61" s="447"/>
      <c r="W61" s="446" t="str">
        <f>IF(B72="","",B72)</f>
        <v>FC　DIVINE　B</v>
      </c>
      <c r="X61" s="447"/>
      <c r="Y61" s="447"/>
      <c r="Z61" s="447"/>
      <c r="AA61" s="446" t="str">
        <f>IF(B74="","",B74)</f>
        <v>Positivo　FC</v>
      </c>
      <c r="AB61" s="447"/>
      <c r="AC61" s="447"/>
      <c r="AD61" s="447"/>
      <c r="AE61" s="446" t="str">
        <f>IF(B76="","",B76)</f>
        <v>下津SSS</v>
      </c>
      <c r="AF61" s="447"/>
      <c r="AG61" s="447"/>
      <c r="AH61" s="447"/>
      <c r="AI61" s="446" t="str">
        <f>IF(B78="","",B78)</f>
        <v>愛知FC一宮　B</v>
      </c>
      <c r="AJ61" s="447"/>
      <c r="AK61" s="447"/>
      <c r="AL61" s="447"/>
      <c r="AM61" s="446" t="str">
        <f>IF(B80="","",B80)</f>
        <v>ドルフィンFC</v>
      </c>
      <c r="AN61" s="447"/>
      <c r="AO61" s="447"/>
      <c r="AP61" s="447"/>
      <c r="AQ61" s="446" t="str">
        <f>IF(B82="","",B82)</f>
        <v>Partigiano　FC</v>
      </c>
      <c r="AR61" s="447"/>
      <c r="AS61" s="447"/>
      <c r="AT61" s="447"/>
      <c r="AU61" s="558" t="str">
        <f>IF(F82="","",F82)</f>
        <v/>
      </c>
      <c r="AV61" s="541"/>
      <c r="AW61" s="541"/>
      <c r="AX61" s="541"/>
      <c r="AY61" s="433"/>
      <c r="AZ61" s="585"/>
      <c r="BA61" s="586"/>
      <c r="BB61" s="590"/>
      <c r="BC61" s="592"/>
      <c r="BD61" s="582"/>
      <c r="BE61" s="584"/>
      <c r="BF61" s="588"/>
      <c r="BG61" s="590"/>
    </row>
    <row r="62" spans="1:59" ht="14.25" thickBot="1" x14ac:dyDescent="0.2">
      <c r="A62" s="576">
        <v>24</v>
      </c>
      <c r="B62" s="577" t="str">
        <f>IF(組み分け!J21="","",組み分け!J21)</f>
        <v>弥富JSS</v>
      </c>
      <c r="C62" s="99"/>
      <c r="D62" s="100"/>
      <c r="E62" s="100"/>
      <c r="F62" s="101"/>
      <c r="G62" s="74" t="str">
        <f>IF(OR(H62="",J62=""),"",IF(H62=J62,"△",IF(H62&gt;J62,"○",IF(H62&lt;J62,"●",""))))</f>
        <v/>
      </c>
      <c r="H62" s="81"/>
      <c r="I62" s="75" t="s">
        <v>42</v>
      </c>
      <c r="J62" s="81"/>
      <c r="K62" s="74" t="str">
        <f>IF(OR(L62="",N62=""),"",IF(L62=N62,"△",IF(L62&gt;N62,"○",IF(L62&lt;N62,"●",""))))</f>
        <v/>
      </c>
      <c r="L62" s="81"/>
      <c r="M62" s="75" t="s">
        <v>41</v>
      </c>
      <c r="N62" s="81"/>
      <c r="O62" s="74" t="str">
        <f t="shared" ref="O62:O67" si="57">IF(OR(P62="",R62=""),"",IF(P62=R62,"△",IF(P62&gt;R62,"○",IF(P62&lt;R62,"●",""))))</f>
        <v/>
      </c>
      <c r="P62" s="81"/>
      <c r="Q62" s="75" t="s">
        <v>41</v>
      </c>
      <c r="R62" s="81"/>
      <c r="S62" s="74" t="str">
        <f t="shared" ref="S62:S83" si="58">IF(OR(T62="",V62=""),"",IF(T62=V62,"△",IF(T62&gt;V62,"○",IF(T62&lt;V62,"●",""))))</f>
        <v/>
      </c>
      <c r="T62" s="81"/>
      <c r="U62" s="75" t="s">
        <v>41</v>
      </c>
      <c r="V62" s="81"/>
      <c r="W62" s="74" t="str">
        <f t="shared" ref="W62:W83" si="59">IF(OR(X62="",Z62=""),"",IF(X62=Z62,"△",IF(X62&gt;Z62,"○",IF(X62&lt;Z62,"●",""))))</f>
        <v/>
      </c>
      <c r="X62" s="81"/>
      <c r="Y62" s="75" t="s">
        <v>41</v>
      </c>
      <c r="Z62" s="81"/>
      <c r="AA62" s="74" t="str">
        <f t="shared" ref="AA62:AA83" si="60">IF(OR(AB62="",AD62=""),"",IF(AB62=AD62,"△",IF(AB62&gt;AD62,"○",IF(AB62&lt;AD62,"●",""))))</f>
        <v/>
      </c>
      <c r="AB62" s="81"/>
      <c r="AC62" s="75" t="s">
        <v>41</v>
      </c>
      <c r="AD62" s="81"/>
      <c r="AE62" s="74" t="str">
        <f t="shared" ref="AE62:AE83" si="61">IF(OR(AF62="",AH62=""),"",IF(AF62=AH62,"△",IF(AF62&gt;AH62,"○",IF(AF62&lt;AH62,"●",""))))</f>
        <v/>
      </c>
      <c r="AF62" s="81"/>
      <c r="AG62" s="75" t="s">
        <v>41</v>
      </c>
      <c r="AH62" s="81"/>
      <c r="AI62" s="74" t="str">
        <f t="shared" ref="AI62:AI83" si="62">IF(OR(AJ62="",AL62=""),"",IF(AJ62=AL62,"△",IF(AJ62&gt;AL62,"○",IF(AJ62&lt;AL62,"●",""))))</f>
        <v/>
      </c>
      <c r="AJ62" s="87"/>
      <c r="AK62" s="75" t="s">
        <v>41</v>
      </c>
      <c r="AL62" s="81"/>
      <c r="AM62" s="74" t="str">
        <f t="shared" ref="AM62:AM83" si="63">IF(OR(AN62="",AP62=""),"",IF(AN62=AP62,"△",IF(AN62&gt;AP62,"○",IF(AN62&lt;AP62,"●",""))))</f>
        <v/>
      </c>
      <c r="AN62" s="87"/>
      <c r="AO62" s="75" t="s">
        <v>41</v>
      </c>
      <c r="AP62" s="81"/>
      <c r="AQ62" s="74" t="str">
        <f t="shared" ref="AQ62:AQ83" si="64">IF(OR(AR62="",AT62=""),"",IF(AR62=AT62,"△",IF(AR62&gt;AT62,"○",IF(AR62&lt;AT62,"●",""))))</f>
        <v/>
      </c>
      <c r="AR62" s="87"/>
      <c r="AS62" s="75" t="s">
        <v>41</v>
      </c>
      <c r="AT62" s="81"/>
      <c r="AU62" s="116" t="str">
        <f t="shared" ref="AU62:AU83" si="65">IF(OR(AV62="",AX62=""),"",IF(AV62=AX62,"△",IF(AV62&gt;AX62,"○",IF(AV62&lt;AX62,"●",""))))</f>
        <v/>
      </c>
      <c r="AV62" s="126"/>
      <c r="AW62" s="117" t="s">
        <v>41</v>
      </c>
      <c r="AX62" s="119"/>
      <c r="AY62" s="485">
        <f>COUNTIF(C62:AT63,"○")</f>
        <v>0</v>
      </c>
      <c r="AZ62" s="567">
        <f>COUNTIF(C62:AT63,"●")</f>
        <v>0</v>
      </c>
      <c r="BA62" s="569">
        <f>COUNTIF(C62:AT63,"△")</f>
        <v>0</v>
      </c>
      <c r="BB62" s="571">
        <f>SUM(3*AY62,0*AZ62,1*BA62)</f>
        <v>0</v>
      </c>
      <c r="BC62" s="485">
        <f>SUM(H62,L62,P62,T62,X62,AB62,AF62,AJ62,AN62,H63,L63,P63,T63,X63,AB63,AF63,AJ63,AN63,AR62,AR63,D62,D63)</f>
        <v>0</v>
      </c>
      <c r="BD62" s="567">
        <f>SUM(J62,N62,R62,V62,Z62,AD62,AH62,AL62,AP62,AP63,AT62,AT63,F62,F63,J63,N63,R63,V63,Z63,AD63,AH63,AL63)</f>
        <v>0</v>
      </c>
      <c r="BE62" s="569">
        <f>BC62-BD62</f>
        <v>0</v>
      </c>
      <c r="BF62" s="573">
        <f>BB62+(BE62/100)+(BC62/100000)</f>
        <v>0</v>
      </c>
      <c r="BG62" s="574">
        <f>_xlfn.RANK.EQ(BF62,BF$62:BF$83,0)</f>
        <v>1</v>
      </c>
    </row>
    <row r="63" spans="1:59" ht="14.25" thickBot="1" x14ac:dyDescent="0.2">
      <c r="A63" s="576"/>
      <c r="B63" s="580"/>
      <c r="C63" s="102"/>
      <c r="D63" s="103"/>
      <c r="E63" s="103"/>
      <c r="F63" s="104"/>
      <c r="G63" s="79" t="str">
        <f>IF(OR(H63="",J63=""),"",IF(H63=J63,"△",IF(H63&gt;J63,"○",IF(H63&lt;J63,"●",""))))</f>
        <v/>
      </c>
      <c r="H63" s="82"/>
      <c r="I63" s="76" t="s">
        <v>42</v>
      </c>
      <c r="J63" s="82"/>
      <c r="K63" s="79" t="str">
        <f>IF(OR(L63="",N63=""),"",IF(L63=N63,"△",IF(L63&gt;N63,"○",IF(L63&lt;N63,"●",""))))</f>
        <v/>
      </c>
      <c r="L63" s="82"/>
      <c r="M63" s="76" t="s">
        <v>41</v>
      </c>
      <c r="N63" s="82"/>
      <c r="O63" s="79" t="str">
        <f t="shared" si="57"/>
        <v/>
      </c>
      <c r="P63" s="82"/>
      <c r="Q63" s="76" t="s">
        <v>41</v>
      </c>
      <c r="R63" s="82"/>
      <c r="S63" s="79" t="str">
        <f t="shared" si="58"/>
        <v/>
      </c>
      <c r="T63" s="82"/>
      <c r="U63" s="76" t="s">
        <v>41</v>
      </c>
      <c r="V63" s="82"/>
      <c r="W63" s="79" t="str">
        <f t="shared" si="59"/>
        <v/>
      </c>
      <c r="X63" s="82"/>
      <c r="Y63" s="76" t="s">
        <v>41</v>
      </c>
      <c r="Z63" s="82"/>
      <c r="AA63" s="79" t="str">
        <f t="shared" si="60"/>
        <v/>
      </c>
      <c r="AB63" s="82"/>
      <c r="AC63" s="76" t="s">
        <v>41</v>
      </c>
      <c r="AD63" s="82"/>
      <c r="AE63" s="37" t="str">
        <f t="shared" si="61"/>
        <v/>
      </c>
      <c r="AF63" s="82"/>
      <c r="AG63" s="76" t="s">
        <v>41</v>
      </c>
      <c r="AH63" s="82"/>
      <c r="AI63" s="79" t="str">
        <f t="shared" si="62"/>
        <v/>
      </c>
      <c r="AJ63" s="82"/>
      <c r="AK63" s="76" t="s">
        <v>41</v>
      </c>
      <c r="AL63" s="82"/>
      <c r="AM63" s="79" t="str">
        <f t="shared" si="63"/>
        <v/>
      </c>
      <c r="AN63" s="82"/>
      <c r="AO63" s="76" t="s">
        <v>41</v>
      </c>
      <c r="AP63" s="82"/>
      <c r="AQ63" s="79" t="str">
        <f t="shared" si="64"/>
        <v/>
      </c>
      <c r="AR63" s="82"/>
      <c r="AS63" s="76" t="s">
        <v>41</v>
      </c>
      <c r="AT63" s="82"/>
      <c r="AU63" s="120" t="str">
        <f t="shared" si="65"/>
        <v/>
      </c>
      <c r="AV63" s="127"/>
      <c r="AW63" s="121" t="s">
        <v>41</v>
      </c>
      <c r="AX63" s="127"/>
      <c r="AY63" s="437"/>
      <c r="AZ63" s="568"/>
      <c r="BA63" s="570"/>
      <c r="BB63" s="572"/>
      <c r="BC63" s="437"/>
      <c r="BD63" s="568"/>
      <c r="BE63" s="570"/>
      <c r="BF63" s="573"/>
      <c r="BG63" s="575"/>
    </row>
    <row r="64" spans="1:59" ht="14.25" thickBot="1" x14ac:dyDescent="0.2">
      <c r="A64" s="576">
        <v>25</v>
      </c>
      <c r="B64" s="577" t="str">
        <f>IF(組み分け!J22="","",組み分け!J22)</f>
        <v>FC golazo gol　一宮 A</v>
      </c>
      <c r="C64" s="74" t="str">
        <f>IF(OR(D64="",F64=""),"",IF(D64=F64,"△",IF(D64&gt;F64,"○",IF(D64&lt;F64,"●",""))))</f>
        <v/>
      </c>
      <c r="D64" s="80" t="str">
        <f>IF(J62="","",J62)</f>
        <v/>
      </c>
      <c r="E64" s="75" t="s">
        <v>42</v>
      </c>
      <c r="F64" s="80" t="str">
        <f>IF(H62="","",H62)</f>
        <v/>
      </c>
      <c r="G64" s="106"/>
      <c r="H64" s="100"/>
      <c r="I64" s="100"/>
      <c r="J64" s="101"/>
      <c r="K64" s="74" t="str">
        <f>IF(OR(L64="",N64=""),"",IF(L64=N64,"△",IF(L64&gt;N64,"○",IF(L64&lt;N64,"●",""))))</f>
        <v/>
      </c>
      <c r="L64" s="81"/>
      <c r="M64" s="75" t="s">
        <v>41</v>
      </c>
      <c r="N64" s="81"/>
      <c r="O64" s="74" t="str">
        <f t="shared" si="57"/>
        <v/>
      </c>
      <c r="P64" s="81"/>
      <c r="Q64" s="75" t="s">
        <v>41</v>
      </c>
      <c r="R64" s="81"/>
      <c r="S64" s="74" t="str">
        <f t="shared" si="58"/>
        <v/>
      </c>
      <c r="T64" s="81"/>
      <c r="U64" s="75" t="s">
        <v>41</v>
      </c>
      <c r="V64" s="81"/>
      <c r="W64" s="74" t="str">
        <f t="shared" si="59"/>
        <v/>
      </c>
      <c r="X64" s="81"/>
      <c r="Y64" s="75" t="s">
        <v>41</v>
      </c>
      <c r="Z64" s="81"/>
      <c r="AA64" s="74" t="str">
        <f t="shared" si="60"/>
        <v/>
      </c>
      <c r="AB64" s="81"/>
      <c r="AC64" s="75" t="s">
        <v>42</v>
      </c>
      <c r="AD64" s="81"/>
      <c r="AE64" s="74" t="str">
        <f t="shared" si="61"/>
        <v/>
      </c>
      <c r="AF64" s="81"/>
      <c r="AG64" s="75" t="s">
        <v>42</v>
      </c>
      <c r="AH64" s="81"/>
      <c r="AI64" s="74" t="str">
        <f t="shared" si="62"/>
        <v/>
      </c>
      <c r="AJ64" s="81"/>
      <c r="AK64" s="75" t="s">
        <v>42</v>
      </c>
      <c r="AL64" s="81"/>
      <c r="AM64" s="74" t="str">
        <f t="shared" si="63"/>
        <v/>
      </c>
      <c r="AN64" s="81"/>
      <c r="AO64" s="75" t="s">
        <v>42</v>
      </c>
      <c r="AP64" s="81"/>
      <c r="AQ64" s="74" t="str">
        <f t="shared" si="64"/>
        <v/>
      </c>
      <c r="AR64" s="81"/>
      <c r="AS64" s="75" t="s">
        <v>42</v>
      </c>
      <c r="AT64" s="81"/>
      <c r="AU64" s="116" t="str">
        <f t="shared" si="65"/>
        <v/>
      </c>
      <c r="AV64" s="119"/>
      <c r="AW64" s="117" t="s">
        <v>42</v>
      </c>
      <c r="AX64" s="119"/>
      <c r="AY64" s="485">
        <f>COUNTIF(C64:AT65,"○")</f>
        <v>0</v>
      </c>
      <c r="AZ64" s="567">
        <f>COUNTIF(C64:AT65,"●")</f>
        <v>0</v>
      </c>
      <c r="BA64" s="569">
        <f>COUNTIF(C64:AT65,"△")</f>
        <v>0</v>
      </c>
      <c r="BB64" s="571">
        <f>SUM(3*AY64,0*AZ64,1*BA64)</f>
        <v>0</v>
      </c>
      <c r="BC64" s="485">
        <f>SUM(H64,L64,P64,T64,X64,AB64,AF64,AJ64,AN64,H65,L65,P65,T65,X65,AB65,AF65,AJ65,AN65,AR64,AR65,D64,D65)</f>
        <v>0</v>
      </c>
      <c r="BD64" s="567">
        <f>SUM(J64,N64,R64,V64,Z64,AD64,AH64,AL64,AP64,AP65,AT64,AT65,F64,F65,J65,N65,R65,V65,Z65,AD65,AH65,AL65)</f>
        <v>0</v>
      </c>
      <c r="BE64" s="569">
        <f>BC64-BD64</f>
        <v>0</v>
      </c>
      <c r="BF64" s="573">
        <f>BB64+(BE64/100)+(BC64/100000)</f>
        <v>0</v>
      </c>
      <c r="BG64" s="574">
        <f t="shared" ref="BG64" si="66">_xlfn.RANK.EQ(BF64,BF$62:BF$83,0)</f>
        <v>1</v>
      </c>
    </row>
    <row r="65" spans="1:59" ht="14.25" thickBot="1" x14ac:dyDescent="0.2">
      <c r="A65" s="576"/>
      <c r="B65" s="580"/>
      <c r="C65" s="79" t="str">
        <f>IF(OR(D65="",F65=""),"",IF(D65=F65,"△",IF(D65&gt;F65,"○",IF(D65&lt;F65,"●",""))))</f>
        <v/>
      </c>
      <c r="D65" s="76" t="str">
        <f>IF(J63="","",J63)</f>
        <v/>
      </c>
      <c r="E65" s="76" t="s">
        <v>41</v>
      </c>
      <c r="F65" s="76" t="str">
        <f>IF(H63="","",H63)</f>
        <v/>
      </c>
      <c r="G65" s="107"/>
      <c r="H65" s="108"/>
      <c r="I65" s="108"/>
      <c r="J65" s="109"/>
      <c r="K65" s="79" t="str">
        <f>IF(OR(L65="",N65=""),"",IF(L65=N65,"△",IF(L65&gt;N65,"○",IF(L65&lt;N65,"●",""))))</f>
        <v/>
      </c>
      <c r="L65" s="83"/>
      <c r="M65" s="76" t="s">
        <v>41</v>
      </c>
      <c r="N65" s="83"/>
      <c r="O65" s="79" t="str">
        <f t="shared" si="57"/>
        <v/>
      </c>
      <c r="P65" s="83"/>
      <c r="Q65" s="76" t="s">
        <v>41</v>
      </c>
      <c r="R65" s="83"/>
      <c r="S65" s="79" t="str">
        <f t="shared" si="58"/>
        <v/>
      </c>
      <c r="T65" s="83"/>
      <c r="U65" s="76" t="s">
        <v>41</v>
      </c>
      <c r="V65" s="83"/>
      <c r="W65" s="79" t="str">
        <f t="shared" si="59"/>
        <v/>
      </c>
      <c r="X65" s="83"/>
      <c r="Y65" s="76" t="s">
        <v>41</v>
      </c>
      <c r="Z65" s="83"/>
      <c r="AA65" s="79" t="str">
        <f t="shared" si="60"/>
        <v/>
      </c>
      <c r="AB65" s="83"/>
      <c r="AC65" s="76" t="s">
        <v>42</v>
      </c>
      <c r="AD65" s="83"/>
      <c r="AE65" s="37" t="str">
        <f t="shared" si="61"/>
        <v/>
      </c>
      <c r="AF65" s="83"/>
      <c r="AG65" s="76" t="s">
        <v>42</v>
      </c>
      <c r="AH65" s="83"/>
      <c r="AI65" s="79" t="str">
        <f t="shared" si="62"/>
        <v/>
      </c>
      <c r="AJ65" s="83"/>
      <c r="AK65" s="76" t="s">
        <v>42</v>
      </c>
      <c r="AL65" s="83"/>
      <c r="AM65" s="79" t="str">
        <f t="shared" si="63"/>
        <v/>
      </c>
      <c r="AN65" s="83"/>
      <c r="AO65" s="76" t="s">
        <v>42</v>
      </c>
      <c r="AP65" s="83"/>
      <c r="AQ65" s="79" t="str">
        <f t="shared" si="64"/>
        <v/>
      </c>
      <c r="AR65" s="83"/>
      <c r="AS65" s="76" t="s">
        <v>42</v>
      </c>
      <c r="AT65" s="83"/>
      <c r="AU65" s="120" t="str">
        <f t="shared" si="65"/>
        <v/>
      </c>
      <c r="AV65" s="128"/>
      <c r="AW65" s="121" t="s">
        <v>42</v>
      </c>
      <c r="AX65" s="128"/>
      <c r="AY65" s="437"/>
      <c r="AZ65" s="568"/>
      <c r="BA65" s="570"/>
      <c r="BB65" s="572"/>
      <c r="BC65" s="437"/>
      <c r="BD65" s="568"/>
      <c r="BE65" s="570"/>
      <c r="BF65" s="573"/>
      <c r="BG65" s="575"/>
    </row>
    <row r="66" spans="1:59" ht="14.25" thickBot="1" x14ac:dyDescent="0.2">
      <c r="A66" s="576">
        <v>26</v>
      </c>
      <c r="B66" s="577" t="str">
        <f>IF(組み分け!J23="","",組み分け!J23)</f>
        <v>FC KONAN</v>
      </c>
      <c r="C66" s="74" t="str">
        <f t="shared" ref="C66:C83" si="67">IF(OR(D66="",F66=""),"",IF(D66=F66,"△",IF(D66&gt;F66,"○",IF(D66&lt;F66,"●",""))))</f>
        <v/>
      </c>
      <c r="D66" s="38" t="str">
        <f>IF(N62="","",N62)</f>
        <v/>
      </c>
      <c r="E66" s="75" t="s">
        <v>41</v>
      </c>
      <c r="F66" s="38" t="str">
        <f>IF(L62="","",L62)</f>
        <v/>
      </c>
      <c r="G66" s="74" t="str">
        <f t="shared" ref="G66:G83" si="68">IF(OR(H66="",J66=""),"",IF(H66=J66,"△",IF(H66&gt;J66,"○",IF(H66&lt;J66,"●",""))))</f>
        <v/>
      </c>
      <c r="H66" s="38" t="str">
        <f>IF(N64="","",N64)</f>
        <v/>
      </c>
      <c r="I66" s="75" t="s">
        <v>41</v>
      </c>
      <c r="J66" s="38" t="str">
        <f>IF(L64="","",L64)</f>
        <v/>
      </c>
      <c r="K66" s="106"/>
      <c r="L66" s="100"/>
      <c r="M66" s="100"/>
      <c r="N66" s="101"/>
      <c r="O66" s="74" t="str">
        <f t="shared" si="57"/>
        <v/>
      </c>
      <c r="P66" s="84"/>
      <c r="Q66" s="75" t="s">
        <v>41</v>
      </c>
      <c r="R66" s="84"/>
      <c r="S66" s="74" t="str">
        <f t="shared" si="58"/>
        <v/>
      </c>
      <c r="T66" s="84"/>
      <c r="U66" s="75" t="s">
        <v>41</v>
      </c>
      <c r="V66" s="84"/>
      <c r="W66" s="74" t="str">
        <f t="shared" si="59"/>
        <v/>
      </c>
      <c r="X66" s="84"/>
      <c r="Y66" s="75" t="s">
        <v>41</v>
      </c>
      <c r="Z66" s="84"/>
      <c r="AA66" s="74" t="str">
        <f t="shared" si="60"/>
        <v/>
      </c>
      <c r="AB66" s="84"/>
      <c r="AC66" s="75" t="s">
        <v>42</v>
      </c>
      <c r="AD66" s="84"/>
      <c r="AE66" s="74" t="str">
        <f t="shared" si="61"/>
        <v/>
      </c>
      <c r="AF66" s="84"/>
      <c r="AG66" s="75" t="s">
        <v>42</v>
      </c>
      <c r="AH66" s="84"/>
      <c r="AI66" s="74" t="str">
        <f t="shared" si="62"/>
        <v/>
      </c>
      <c r="AJ66" s="84"/>
      <c r="AK66" s="75" t="s">
        <v>42</v>
      </c>
      <c r="AL66" s="84"/>
      <c r="AM66" s="74" t="str">
        <f t="shared" si="63"/>
        <v/>
      </c>
      <c r="AN66" s="84"/>
      <c r="AO66" s="75" t="s">
        <v>42</v>
      </c>
      <c r="AP66" s="84"/>
      <c r="AQ66" s="74" t="str">
        <f t="shared" si="64"/>
        <v/>
      </c>
      <c r="AR66" s="84"/>
      <c r="AS66" s="75" t="s">
        <v>42</v>
      </c>
      <c r="AT66" s="84"/>
      <c r="AU66" s="116" t="str">
        <f t="shared" si="65"/>
        <v/>
      </c>
      <c r="AV66" s="129"/>
      <c r="AW66" s="117" t="s">
        <v>42</v>
      </c>
      <c r="AX66" s="129"/>
      <c r="AY66" s="485">
        <f>COUNTIF(C66:AT67,"○")</f>
        <v>0</v>
      </c>
      <c r="AZ66" s="567">
        <f>COUNTIF(C66:AT67,"●")</f>
        <v>0</v>
      </c>
      <c r="BA66" s="569">
        <f>COUNTIF(C66:AT67,"△")</f>
        <v>0</v>
      </c>
      <c r="BB66" s="571">
        <f>SUM(3*AY66,0*AZ66,1*BA66)</f>
        <v>0</v>
      </c>
      <c r="BC66" s="485">
        <f>SUM(H66,L66,P66,T66,X66,AB66,AF66,AJ66,AN66,H67,L67,P67,T67,X67,AB67,AF67,AJ67,AN67,AR66,AR67,D66,D67)</f>
        <v>0</v>
      </c>
      <c r="BD66" s="567">
        <f>SUM(J66,N66,R66,V66,Z66,AD66,AH66,AL66,AP66,AP67,AT66,AT67,F66,F67,J67,N67,R67,V67,Z67,AD67,AH67,AL67)</f>
        <v>0</v>
      </c>
      <c r="BE66" s="569">
        <f>BC66-BD66</f>
        <v>0</v>
      </c>
      <c r="BF66" s="573">
        <f>BB66+(BE66/100)+(BC66/100000)</f>
        <v>0</v>
      </c>
      <c r="BG66" s="574">
        <f t="shared" ref="BG66" si="69">_xlfn.RANK.EQ(BF66,BF$62:BF$83,0)</f>
        <v>1</v>
      </c>
    </row>
    <row r="67" spans="1:59" ht="14.25" thickBot="1" x14ac:dyDescent="0.2">
      <c r="A67" s="576"/>
      <c r="B67" s="580"/>
      <c r="C67" s="79" t="str">
        <f t="shared" si="67"/>
        <v/>
      </c>
      <c r="D67" s="28" t="str">
        <f>IF(N63="","",N63)</f>
        <v/>
      </c>
      <c r="E67" s="76" t="s">
        <v>41</v>
      </c>
      <c r="F67" s="28" t="str">
        <f>IF(L63="","",L63)</f>
        <v/>
      </c>
      <c r="G67" s="79" t="str">
        <f t="shared" si="68"/>
        <v/>
      </c>
      <c r="H67" s="28" t="str">
        <f>IF(N65="","",N65)</f>
        <v/>
      </c>
      <c r="I67" s="76" t="s">
        <v>41</v>
      </c>
      <c r="J67" s="28" t="str">
        <f>IF(L65="","",L65)</f>
        <v/>
      </c>
      <c r="K67" s="107"/>
      <c r="L67" s="108"/>
      <c r="M67" s="108"/>
      <c r="N67" s="109"/>
      <c r="O67" s="79" t="str">
        <f t="shared" si="57"/>
        <v/>
      </c>
      <c r="P67" s="82"/>
      <c r="Q67" s="76" t="s">
        <v>41</v>
      </c>
      <c r="R67" s="82"/>
      <c r="S67" s="79" t="str">
        <f t="shared" si="58"/>
        <v/>
      </c>
      <c r="T67" s="82"/>
      <c r="U67" s="76" t="s">
        <v>41</v>
      </c>
      <c r="V67" s="82"/>
      <c r="W67" s="79" t="str">
        <f t="shared" si="59"/>
        <v/>
      </c>
      <c r="X67" s="82"/>
      <c r="Y67" s="76" t="s">
        <v>41</v>
      </c>
      <c r="Z67" s="82"/>
      <c r="AA67" s="79" t="str">
        <f t="shared" si="60"/>
        <v/>
      </c>
      <c r="AB67" s="82"/>
      <c r="AC67" s="76" t="s">
        <v>42</v>
      </c>
      <c r="AD67" s="82"/>
      <c r="AE67" s="37" t="str">
        <f t="shared" si="61"/>
        <v/>
      </c>
      <c r="AF67" s="82"/>
      <c r="AG67" s="76" t="s">
        <v>42</v>
      </c>
      <c r="AH67" s="82"/>
      <c r="AI67" s="79" t="str">
        <f t="shared" si="62"/>
        <v/>
      </c>
      <c r="AJ67" s="82"/>
      <c r="AK67" s="76" t="s">
        <v>42</v>
      </c>
      <c r="AL67" s="82"/>
      <c r="AM67" s="79" t="str">
        <f t="shared" si="63"/>
        <v/>
      </c>
      <c r="AN67" s="82"/>
      <c r="AO67" s="76" t="s">
        <v>42</v>
      </c>
      <c r="AP67" s="82"/>
      <c r="AQ67" s="79" t="str">
        <f t="shared" si="64"/>
        <v/>
      </c>
      <c r="AR67" s="82"/>
      <c r="AS67" s="76" t="s">
        <v>42</v>
      </c>
      <c r="AT67" s="82"/>
      <c r="AU67" s="120" t="str">
        <f t="shared" si="65"/>
        <v/>
      </c>
      <c r="AV67" s="127"/>
      <c r="AW67" s="121" t="s">
        <v>42</v>
      </c>
      <c r="AX67" s="127"/>
      <c r="AY67" s="437"/>
      <c r="AZ67" s="568"/>
      <c r="BA67" s="570"/>
      <c r="BB67" s="572"/>
      <c r="BC67" s="437"/>
      <c r="BD67" s="568"/>
      <c r="BE67" s="570"/>
      <c r="BF67" s="573"/>
      <c r="BG67" s="575"/>
    </row>
    <row r="68" spans="1:59" ht="14.25" thickBot="1" x14ac:dyDescent="0.2">
      <c r="A68" s="576">
        <v>27</v>
      </c>
      <c r="B68" s="577" t="str">
        <f>IF(組み分け!J24="","",組み分け!J24)</f>
        <v>エルニーニョ美和</v>
      </c>
      <c r="C68" s="74" t="str">
        <f t="shared" si="67"/>
        <v/>
      </c>
      <c r="D68" s="75" t="str">
        <f>IF(R62="","",R62)</f>
        <v/>
      </c>
      <c r="E68" s="75" t="s">
        <v>41</v>
      </c>
      <c r="F68" s="75" t="str">
        <f>IF(P62="","",P62)</f>
        <v/>
      </c>
      <c r="G68" s="74" t="str">
        <f t="shared" si="68"/>
        <v/>
      </c>
      <c r="H68" s="75" t="str">
        <f>IF(R64="","",R64)</f>
        <v/>
      </c>
      <c r="I68" s="75" t="s">
        <v>41</v>
      </c>
      <c r="J68" s="75" t="str">
        <f>IF(P64="","",P64)</f>
        <v/>
      </c>
      <c r="K68" s="74" t="str">
        <f t="shared" ref="K68:K74" si="70">IF(OR(L68="",N68=""),"",IF(L68=N68,"△",IF(L68&gt;N68,"○",IF(L68&lt;N68,"●",""))))</f>
        <v/>
      </c>
      <c r="L68" s="75" t="str">
        <f>IF(R66="","",R66)</f>
        <v/>
      </c>
      <c r="M68" s="75" t="s">
        <v>41</v>
      </c>
      <c r="N68" s="75" t="str">
        <f>IF(P66="","",P66)</f>
        <v/>
      </c>
      <c r="O68" s="106"/>
      <c r="P68" s="100"/>
      <c r="Q68" s="100"/>
      <c r="R68" s="101"/>
      <c r="S68" s="74" t="str">
        <f t="shared" si="58"/>
        <v/>
      </c>
      <c r="T68" s="81"/>
      <c r="U68" s="75" t="s">
        <v>41</v>
      </c>
      <c r="V68" s="81"/>
      <c r="W68" s="74" t="str">
        <f t="shared" si="59"/>
        <v/>
      </c>
      <c r="X68" s="81"/>
      <c r="Y68" s="75" t="s">
        <v>41</v>
      </c>
      <c r="Z68" s="81"/>
      <c r="AA68" s="74" t="str">
        <f t="shared" si="60"/>
        <v/>
      </c>
      <c r="AB68" s="81"/>
      <c r="AC68" s="75" t="s">
        <v>42</v>
      </c>
      <c r="AD68" s="81"/>
      <c r="AE68" s="74" t="str">
        <f t="shared" si="61"/>
        <v/>
      </c>
      <c r="AF68" s="81"/>
      <c r="AG68" s="75" t="s">
        <v>42</v>
      </c>
      <c r="AH68" s="81"/>
      <c r="AI68" s="74" t="str">
        <f t="shared" si="62"/>
        <v/>
      </c>
      <c r="AJ68" s="81"/>
      <c r="AK68" s="75" t="s">
        <v>42</v>
      </c>
      <c r="AL68" s="81"/>
      <c r="AM68" s="74" t="str">
        <f t="shared" si="63"/>
        <v/>
      </c>
      <c r="AN68" s="81"/>
      <c r="AO68" s="75" t="s">
        <v>42</v>
      </c>
      <c r="AP68" s="81"/>
      <c r="AQ68" s="74" t="str">
        <f t="shared" si="64"/>
        <v/>
      </c>
      <c r="AR68" s="81"/>
      <c r="AS68" s="75" t="s">
        <v>42</v>
      </c>
      <c r="AT68" s="81"/>
      <c r="AU68" s="116" t="str">
        <f t="shared" si="65"/>
        <v/>
      </c>
      <c r="AV68" s="119"/>
      <c r="AW68" s="117" t="s">
        <v>42</v>
      </c>
      <c r="AX68" s="119"/>
      <c r="AY68" s="485">
        <f>COUNTIF(C68:AT69,"○")</f>
        <v>0</v>
      </c>
      <c r="AZ68" s="567">
        <f>COUNTIF(C68:AT69,"●")</f>
        <v>0</v>
      </c>
      <c r="BA68" s="569">
        <f>COUNTIF(C68:AT69,"△")</f>
        <v>0</v>
      </c>
      <c r="BB68" s="571">
        <f>SUM(3*AY68,0*AZ68,1*BA68)</f>
        <v>0</v>
      </c>
      <c r="BC68" s="485">
        <f>SUM(H68,L68,P68,T68,X68,AB68,AF68,AJ68,AN68,H69,L69,P69,T69,X69,AB69,AF69,AJ69,AN69,AR68,AR69,D68,D69)</f>
        <v>0</v>
      </c>
      <c r="BD68" s="567">
        <f>SUM(J68,N68,R68,V68,Z68,AD68,AH68,AL68,AP68,AP69,AT68,AT69,F68,F69,J69,N69,R69,V69,Z69,AD69,AH69,AL69)</f>
        <v>0</v>
      </c>
      <c r="BE68" s="569">
        <f>BC68-BD68</f>
        <v>0</v>
      </c>
      <c r="BF68" s="573">
        <f>BB68+(BE68/100)+(BC68/100000)</f>
        <v>0</v>
      </c>
      <c r="BG68" s="574">
        <f t="shared" ref="BG68" si="71">_xlfn.RANK.EQ(BF68,BF$62:BF$83,0)</f>
        <v>1</v>
      </c>
    </row>
    <row r="69" spans="1:59" ht="14.25" thickBot="1" x14ac:dyDescent="0.2">
      <c r="A69" s="576"/>
      <c r="B69" s="580"/>
      <c r="C69" s="79" t="str">
        <f t="shared" si="67"/>
        <v/>
      </c>
      <c r="D69" s="77" t="str">
        <f>IF(R63="","",R63)</f>
        <v/>
      </c>
      <c r="E69" s="76" t="s">
        <v>41</v>
      </c>
      <c r="F69" s="77" t="str">
        <f>IF(P63="","",P63)</f>
        <v/>
      </c>
      <c r="G69" s="79" t="str">
        <f t="shared" si="68"/>
        <v/>
      </c>
      <c r="H69" s="77" t="str">
        <f>IF(R65="","",R65)</f>
        <v/>
      </c>
      <c r="I69" s="76" t="s">
        <v>41</v>
      </c>
      <c r="J69" s="77" t="str">
        <f>IF(P65="","",P65)</f>
        <v/>
      </c>
      <c r="K69" s="79" t="str">
        <f t="shared" si="70"/>
        <v/>
      </c>
      <c r="L69" s="77" t="str">
        <f>IF(R67="","",R67)</f>
        <v/>
      </c>
      <c r="M69" s="76" t="s">
        <v>41</v>
      </c>
      <c r="N69" s="77" t="str">
        <f>IF(P67="","",P67)</f>
        <v/>
      </c>
      <c r="O69" s="107"/>
      <c r="P69" s="108"/>
      <c r="Q69" s="108"/>
      <c r="R69" s="109"/>
      <c r="S69" s="79" t="str">
        <f t="shared" si="58"/>
        <v/>
      </c>
      <c r="T69" s="85"/>
      <c r="U69" s="76" t="s">
        <v>41</v>
      </c>
      <c r="V69" s="85"/>
      <c r="W69" s="79" t="str">
        <f t="shared" si="59"/>
        <v/>
      </c>
      <c r="X69" s="85"/>
      <c r="Y69" s="76" t="s">
        <v>41</v>
      </c>
      <c r="Z69" s="85"/>
      <c r="AA69" s="79" t="str">
        <f t="shared" si="60"/>
        <v/>
      </c>
      <c r="AB69" s="85"/>
      <c r="AC69" s="76" t="s">
        <v>42</v>
      </c>
      <c r="AD69" s="85"/>
      <c r="AE69" s="37" t="str">
        <f t="shared" si="61"/>
        <v/>
      </c>
      <c r="AF69" s="85"/>
      <c r="AG69" s="76" t="s">
        <v>42</v>
      </c>
      <c r="AH69" s="85"/>
      <c r="AI69" s="79" t="str">
        <f t="shared" si="62"/>
        <v/>
      </c>
      <c r="AJ69" s="85"/>
      <c r="AK69" s="76" t="s">
        <v>42</v>
      </c>
      <c r="AL69" s="85"/>
      <c r="AM69" s="79" t="str">
        <f t="shared" si="63"/>
        <v/>
      </c>
      <c r="AN69" s="85"/>
      <c r="AO69" s="76" t="s">
        <v>42</v>
      </c>
      <c r="AP69" s="85"/>
      <c r="AQ69" s="79" t="str">
        <f t="shared" si="64"/>
        <v/>
      </c>
      <c r="AR69" s="85"/>
      <c r="AS69" s="76" t="s">
        <v>42</v>
      </c>
      <c r="AT69" s="85"/>
      <c r="AU69" s="120" t="str">
        <f t="shared" si="65"/>
        <v/>
      </c>
      <c r="AV69" s="122"/>
      <c r="AW69" s="121" t="s">
        <v>42</v>
      </c>
      <c r="AX69" s="122"/>
      <c r="AY69" s="437"/>
      <c r="AZ69" s="568"/>
      <c r="BA69" s="570"/>
      <c r="BB69" s="572"/>
      <c r="BC69" s="437"/>
      <c r="BD69" s="568"/>
      <c r="BE69" s="570"/>
      <c r="BF69" s="573"/>
      <c r="BG69" s="575"/>
    </row>
    <row r="70" spans="1:59" ht="14.25" thickBot="1" x14ac:dyDescent="0.2">
      <c r="A70" s="576">
        <v>28</v>
      </c>
      <c r="B70" s="577" t="str">
        <f>IF(組み分け!J25="","",組み分け!J25)</f>
        <v>NPFC</v>
      </c>
      <c r="C70" s="74" t="str">
        <f t="shared" si="67"/>
        <v/>
      </c>
      <c r="D70" s="38" t="str">
        <f>IF(V62="","",V62)</f>
        <v/>
      </c>
      <c r="E70" s="75" t="s">
        <v>41</v>
      </c>
      <c r="F70" s="38" t="str">
        <f>IF(T62="","",T62)</f>
        <v/>
      </c>
      <c r="G70" s="74" t="str">
        <f t="shared" si="68"/>
        <v/>
      </c>
      <c r="H70" s="38" t="str">
        <f>IF(V64="","",V64)</f>
        <v/>
      </c>
      <c r="I70" s="75" t="s">
        <v>41</v>
      </c>
      <c r="J70" s="38" t="str">
        <f>IF(T64="","",T64)</f>
        <v/>
      </c>
      <c r="K70" s="74" t="str">
        <f t="shared" si="70"/>
        <v/>
      </c>
      <c r="L70" s="38" t="str">
        <f>IF(V66="","",V66)</f>
        <v/>
      </c>
      <c r="M70" s="75" t="s">
        <v>41</v>
      </c>
      <c r="N70" s="38" t="str">
        <f>IF(T66="","",T66)</f>
        <v/>
      </c>
      <c r="O70" s="74" t="str">
        <f t="shared" ref="O70:O83" si="72">IF(OR(P70="",R70=""),"",IF(P70=R70,"△",IF(P70&gt;R70,"○",IF(P70&lt;R70,"●",""))))</f>
        <v/>
      </c>
      <c r="P70" s="38" t="str">
        <f>IF(V68="","",V68)</f>
        <v/>
      </c>
      <c r="Q70" s="75" t="s">
        <v>41</v>
      </c>
      <c r="R70" s="38" t="str">
        <f>IF(T68="","",T68)</f>
        <v/>
      </c>
      <c r="S70" s="105" t="str">
        <f t="shared" si="58"/>
        <v/>
      </c>
      <c r="T70" s="103"/>
      <c r="U70" s="103"/>
      <c r="V70" s="104"/>
      <c r="W70" s="74" t="str">
        <f t="shared" si="59"/>
        <v/>
      </c>
      <c r="X70" s="84"/>
      <c r="Y70" s="75" t="s">
        <v>41</v>
      </c>
      <c r="Z70" s="84"/>
      <c r="AA70" s="74" t="str">
        <f t="shared" si="60"/>
        <v/>
      </c>
      <c r="AB70" s="84"/>
      <c r="AC70" s="75" t="s">
        <v>42</v>
      </c>
      <c r="AD70" s="84"/>
      <c r="AE70" s="74" t="str">
        <f t="shared" si="61"/>
        <v/>
      </c>
      <c r="AF70" s="84"/>
      <c r="AG70" s="75" t="s">
        <v>42</v>
      </c>
      <c r="AH70" s="84"/>
      <c r="AI70" s="74" t="str">
        <f t="shared" si="62"/>
        <v/>
      </c>
      <c r="AJ70" s="88"/>
      <c r="AK70" s="75" t="s">
        <v>42</v>
      </c>
      <c r="AL70" s="84"/>
      <c r="AM70" s="74" t="str">
        <f t="shared" si="63"/>
        <v/>
      </c>
      <c r="AN70" s="88"/>
      <c r="AO70" s="75" t="s">
        <v>42</v>
      </c>
      <c r="AP70" s="84"/>
      <c r="AQ70" s="74" t="str">
        <f t="shared" si="64"/>
        <v/>
      </c>
      <c r="AR70" s="88"/>
      <c r="AS70" s="75" t="s">
        <v>42</v>
      </c>
      <c r="AT70" s="84"/>
      <c r="AU70" s="116" t="str">
        <f t="shared" si="65"/>
        <v/>
      </c>
      <c r="AV70" s="130"/>
      <c r="AW70" s="117" t="s">
        <v>42</v>
      </c>
      <c r="AX70" s="129"/>
      <c r="AY70" s="485">
        <f>COUNTIF(C70:AT71,"○")</f>
        <v>0</v>
      </c>
      <c r="AZ70" s="567">
        <f>COUNTIF(C70:AT71,"●")</f>
        <v>0</v>
      </c>
      <c r="BA70" s="569">
        <f>COUNTIF(C70:AT71,"△")</f>
        <v>0</v>
      </c>
      <c r="BB70" s="571">
        <f>SUM(3*AY70,0*AZ70,1*BA70)</f>
        <v>0</v>
      </c>
      <c r="BC70" s="485">
        <f>SUM(H70,L70,P70,T70,X70,AB70,AF70,AJ70,AN70,H71,L71,P71,T71,X71,AB71,AF71,AJ71,AN71,AR70,AR71,D70,D71)</f>
        <v>0</v>
      </c>
      <c r="BD70" s="567">
        <f>SUM(J70,N70,R70,V70,Z70,AD70,AH70,AL70,AP70,AP71,AT70,AT71,F70,F71,J71,N71,R71,V71,Z71,AD71,AH71,AL71)</f>
        <v>0</v>
      </c>
      <c r="BE70" s="569">
        <f>BC70-BD70</f>
        <v>0</v>
      </c>
      <c r="BF70" s="573">
        <f>BB70+(BE70/100)+(BC70/100000)</f>
        <v>0</v>
      </c>
      <c r="BG70" s="574">
        <f t="shared" ref="BG70" si="73">_xlfn.RANK.EQ(BF70,BF$62:BF$83,0)</f>
        <v>1</v>
      </c>
    </row>
    <row r="71" spans="1:59" ht="14.25" thickBot="1" x14ac:dyDescent="0.2">
      <c r="A71" s="576"/>
      <c r="B71" s="580"/>
      <c r="C71" s="79" t="str">
        <f t="shared" si="67"/>
        <v/>
      </c>
      <c r="D71" s="78" t="str">
        <f>IF(V63="","",V63)</f>
        <v/>
      </c>
      <c r="E71" s="76" t="s">
        <v>41</v>
      </c>
      <c r="F71" s="78" t="str">
        <f>IF(T63="","",T63)</f>
        <v/>
      </c>
      <c r="G71" s="79" t="str">
        <f t="shared" si="68"/>
        <v/>
      </c>
      <c r="H71" s="78" t="str">
        <f>IF(V65="","",V65)</f>
        <v/>
      </c>
      <c r="I71" s="76" t="s">
        <v>41</v>
      </c>
      <c r="J71" s="78" t="str">
        <f>IF(T65="","",T65)</f>
        <v/>
      </c>
      <c r="K71" s="79" t="str">
        <f t="shared" si="70"/>
        <v/>
      </c>
      <c r="L71" s="78" t="str">
        <f>IF(V67="","",V67)</f>
        <v/>
      </c>
      <c r="M71" s="76" t="s">
        <v>41</v>
      </c>
      <c r="N71" s="78" t="str">
        <f>IF(T67="","",T67)</f>
        <v/>
      </c>
      <c r="O71" s="79" t="str">
        <f t="shared" si="72"/>
        <v/>
      </c>
      <c r="P71" s="78" t="str">
        <f>IF(V69="","",V69)</f>
        <v/>
      </c>
      <c r="Q71" s="76" t="s">
        <v>41</v>
      </c>
      <c r="R71" s="78" t="str">
        <f>IF(T69="","",T69)</f>
        <v/>
      </c>
      <c r="S71" s="105" t="str">
        <f t="shared" si="58"/>
        <v/>
      </c>
      <c r="T71" s="103"/>
      <c r="U71" s="103"/>
      <c r="V71" s="104"/>
      <c r="W71" s="79" t="str">
        <f t="shared" si="59"/>
        <v/>
      </c>
      <c r="X71" s="86"/>
      <c r="Y71" s="76" t="s">
        <v>41</v>
      </c>
      <c r="Z71" s="86"/>
      <c r="AA71" s="79" t="str">
        <f t="shared" si="60"/>
        <v/>
      </c>
      <c r="AB71" s="86"/>
      <c r="AC71" s="76" t="s">
        <v>42</v>
      </c>
      <c r="AD71" s="86"/>
      <c r="AE71" s="37" t="str">
        <f t="shared" si="61"/>
        <v/>
      </c>
      <c r="AF71" s="86"/>
      <c r="AG71" s="76" t="s">
        <v>42</v>
      </c>
      <c r="AH71" s="86"/>
      <c r="AI71" s="79" t="str">
        <f t="shared" si="62"/>
        <v/>
      </c>
      <c r="AJ71" s="86"/>
      <c r="AK71" s="76" t="s">
        <v>42</v>
      </c>
      <c r="AL71" s="86"/>
      <c r="AM71" s="79" t="str">
        <f t="shared" si="63"/>
        <v/>
      </c>
      <c r="AN71" s="86"/>
      <c r="AO71" s="76" t="s">
        <v>42</v>
      </c>
      <c r="AP71" s="86"/>
      <c r="AQ71" s="79" t="str">
        <f t="shared" si="64"/>
        <v/>
      </c>
      <c r="AR71" s="86"/>
      <c r="AS71" s="76" t="s">
        <v>42</v>
      </c>
      <c r="AT71" s="86"/>
      <c r="AU71" s="120" t="str">
        <f t="shared" si="65"/>
        <v/>
      </c>
      <c r="AV71" s="131"/>
      <c r="AW71" s="121" t="s">
        <v>42</v>
      </c>
      <c r="AX71" s="131"/>
      <c r="AY71" s="437"/>
      <c r="AZ71" s="568"/>
      <c r="BA71" s="570"/>
      <c r="BB71" s="572"/>
      <c r="BC71" s="437"/>
      <c r="BD71" s="568"/>
      <c r="BE71" s="570"/>
      <c r="BF71" s="573"/>
      <c r="BG71" s="575"/>
    </row>
    <row r="72" spans="1:59" ht="14.25" thickBot="1" x14ac:dyDescent="0.2">
      <c r="A72" s="576">
        <v>29</v>
      </c>
      <c r="B72" s="577" t="str">
        <f>IF(組み分け!J26="","",組み分け!J26)</f>
        <v>FC　DIVINE　B</v>
      </c>
      <c r="C72" s="74" t="str">
        <f t="shared" si="67"/>
        <v/>
      </c>
      <c r="D72" s="75" t="str">
        <f>IF(Z62="","",Z62)</f>
        <v/>
      </c>
      <c r="E72" s="75" t="s">
        <v>41</v>
      </c>
      <c r="F72" s="75" t="str">
        <f>IF(X62="","",X62)</f>
        <v/>
      </c>
      <c r="G72" s="74" t="str">
        <f t="shared" si="68"/>
        <v/>
      </c>
      <c r="H72" s="75" t="str">
        <f>IF(Z64="","",Z64)</f>
        <v/>
      </c>
      <c r="I72" s="75" t="s">
        <v>41</v>
      </c>
      <c r="J72" s="75" t="str">
        <f>IF(X64="","",X64)</f>
        <v/>
      </c>
      <c r="K72" s="74" t="str">
        <f t="shared" si="70"/>
        <v/>
      </c>
      <c r="L72" s="75" t="str">
        <f>IF(Z66="","",Z66)</f>
        <v/>
      </c>
      <c r="M72" s="75" t="s">
        <v>41</v>
      </c>
      <c r="N72" s="75" t="str">
        <f>IF(X66="","",X66)</f>
        <v/>
      </c>
      <c r="O72" s="74" t="str">
        <f t="shared" si="72"/>
        <v/>
      </c>
      <c r="P72" s="75" t="str">
        <f>IF(Z68="","",Z68)</f>
        <v/>
      </c>
      <c r="Q72" s="75" t="s">
        <v>41</v>
      </c>
      <c r="R72" s="75" t="str">
        <f>IF(X68="","",X68)</f>
        <v/>
      </c>
      <c r="S72" s="74" t="str">
        <f t="shared" si="58"/>
        <v/>
      </c>
      <c r="T72" s="75" t="str">
        <f>IF(Z70="","",Z70)</f>
        <v/>
      </c>
      <c r="U72" s="75" t="s">
        <v>41</v>
      </c>
      <c r="V72" s="75" t="str">
        <f>IF(X70="","",X70)</f>
        <v/>
      </c>
      <c r="W72" s="106" t="str">
        <f t="shared" si="59"/>
        <v/>
      </c>
      <c r="X72" s="100"/>
      <c r="Y72" s="100"/>
      <c r="Z72" s="101"/>
      <c r="AA72" s="74" t="str">
        <f t="shared" si="60"/>
        <v/>
      </c>
      <c r="AB72" s="81"/>
      <c r="AC72" s="75" t="s">
        <v>42</v>
      </c>
      <c r="AD72" s="81"/>
      <c r="AE72" s="74" t="str">
        <f t="shared" si="61"/>
        <v/>
      </c>
      <c r="AF72" s="81"/>
      <c r="AG72" s="75" t="s">
        <v>42</v>
      </c>
      <c r="AH72" s="81"/>
      <c r="AI72" s="74" t="str">
        <f t="shared" si="62"/>
        <v/>
      </c>
      <c r="AJ72" s="81"/>
      <c r="AK72" s="75" t="s">
        <v>42</v>
      </c>
      <c r="AL72" s="81"/>
      <c r="AM72" s="74" t="str">
        <f t="shared" si="63"/>
        <v/>
      </c>
      <c r="AN72" s="81"/>
      <c r="AO72" s="75" t="s">
        <v>42</v>
      </c>
      <c r="AP72" s="81"/>
      <c r="AQ72" s="74" t="str">
        <f t="shared" si="64"/>
        <v/>
      </c>
      <c r="AR72" s="81"/>
      <c r="AS72" s="75" t="s">
        <v>42</v>
      </c>
      <c r="AT72" s="81"/>
      <c r="AU72" s="116" t="str">
        <f t="shared" si="65"/>
        <v/>
      </c>
      <c r="AV72" s="119"/>
      <c r="AW72" s="117" t="s">
        <v>42</v>
      </c>
      <c r="AX72" s="119"/>
      <c r="AY72" s="485">
        <f>COUNTIF(C72:AT73,"○")</f>
        <v>0</v>
      </c>
      <c r="AZ72" s="567">
        <f>COUNTIF(C72:AT73,"●")</f>
        <v>0</v>
      </c>
      <c r="BA72" s="569">
        <f>COUNTIF(C72:AT73,"△")</f>
        <v>0</v>
      </c>
      <c r="BB72" s="571">
        <f>SUM(3*AY72,0*AZ72,1*BA72)</f>
        <v>0</v>
      </c>
      <c r="BC72" s="485">
        <f>SUM(H72,L72,P72,T72,X72,AB72,AF72,AJ72,AN72,H73,L73,P73,T73,X73,AB73,AF73,AJ73,AN73,AR72,AR73,D72,D73)</f>
        <v>0</v>
      </c>
      <c r="BD72" s="567">
        <f>SUM(J72,N72,R72,V72,Z72,AD72,AH72,AL72,AP72,AP73,AT72,AT73,F72,F73,J73,N73,R73,V73,Z73,AD73,AH73,AL73)</f>
        <v>0</v>
      </c>
      <c r="BE72" s="569">
        <f>BC72-BD72</f>
        <v>0</v>
      </c>
      <c r="BF72" s="573">
        <f>BB72+(BE72/100)+(BC72/100000)</f>
        <v>0</v>
      </c>
      <c r="BG72" s="574">
        <f t="shared" ref="BG72" si="74">_xlfn.RANK.EQ(BF72,BF$62:BF$83,0)</f>
        <v>1</v>
      </c>
    </row>
    <row r="73" spans="1:59" ht="14.25" thickBot="1" x14ac:dyDescent="0.2">
      <c r="A73" s="576"/>
      <c r="B73" s="580"/>
      <c r="C73" s="79" t="str">
        <f t="shared" si="67"/>
        <v/>
      </c>
      <c r="D73" s="77" t="str">
        <f>IF(Z63="","",Z63)</f>
        <v/>
      </c>
      <c r="E73" s="76" t="s">
        <v>41</v>
      </c>
      <c r="F73" s="77" t="str">
        <f>IF(X63="","",X63)</f>
        <v/>
      </c>
      <c r="G73" s="79" t="str">
        <f t="shared" si="68"/>
        <v/>
      </c>
      <c r="H73" s="77" t="str">
        <f>IF(Z65="","",Z65)</f>
        <v/>
      </c>
      <c r="I73" s="76" t="s">
        <v>41</v>
      </c>
      <c r="J73" s="77" t="str">
        <f>IF(X65="","",X65)</f>
        <v/>
      </c>
      <c r="K73" s="79" t="str">
        <f t="shared" si="70"/>
        <v/>
      </c>
      <c r="L73" s="77" t="str">
        <f>IF(Z67="","",Z67)</f>
        <v/>
      </c>
      <c r="M73" s="76" t="s">
        <v>41</v>
      </c>
      <c r="N73" s="77" t="str">
        <f>IF(X67="","",X67)</f>
        <v/>
      </c>
      <c r="O73" s="79" t="str">
        <f t="shared" si="72"/>
        <v/>
      </c>
      <c r="P73" s="77" t="str">
        <f>IF(Z69="","",Z69)</f>
        <v/>
      </c>
      <c r="Q73" s="76" t="s">
        <v>41</v>
      </c>
      <c r="R73" s="77" t="str">
        <f>IF(X69="","",X69)</f>
        <v/>
      </c>
      <c r="S73" s="79" t="str">
        <f t="shared" si="58"/>
        <v/>
      </c>
      <c r="T73" s="77" t="str">
        <f>IF(Z71="","",Z71)</f>
        <v/>
      </c>
      <c r="U73" s="76" t="s">
        <v>41</v>
      </c>
      <c r="V73" s="77" t="str">
        <f>IF(X71="","",X71)</f>
        <v/>
      </c>
      <c r="W73" s="107" t="str">
        <f t="shared" si="59"/>
        <v/>
      </c>
      <c r="X73" s="108"/>
      <c r="Y73" s="108"/>
      <c r="Z73" s="109"/>
      <c r="AA73" s="79" t="str">
        <f t="shared" si="60"/>
        <v/>
      </c>
      <c r="AB73" s="85"/>
      <c r="AC73" s="76" t="s">
        <v>42</v>
      </c>
      <c r="AD73" s="85"/>
      <c r="AE73" s="37" t="str">
        <f t="shared" si="61"/>
        <v/>
      </c>
      <c r="AF73" s="85"/>
      <c r="AG73" s="76" t="s">
        <v>42</v>
      </c>
      <c r="AH73" s="85"/>
      <c r="AI73" s="79" t="str">
        <f t="shared" si="62"/>
        <v/>
      </c>
      <c r="AJ73" s="85"/>
      <c r="AK73" s="76" t="s">
        <v>42</v>
      </c>
      <c r="AL73" s="85"/>
      <c r="AM73" s="79" t="str">
        <f t="shared" si="63"/>
        <v/>
      </c>
      <c r="AN73" s="85"/>
      <c r="AO73" s="76" t="s">
        <v>42</v>
      </c>
      <c r="AP73" s="85"/>
      <c r="AQ73" s="79" t="str">
        <f t="shared" si="64"/>
        <v/>
      </c>
      <c r="AR73" s="85"/>
      <c r="AS73" s="76" t="s">
        <v>42</v>
      </c>
      <c r="AT73" s="85"/>
      <c r="AU73" s="120" t="str">
        <f t="shared" si="65"/>
        <v/>
      </c>
      <c r="AV73" s="122"/>
      <c r="AW73" s="121" t="s">
        <v>42</v>
      </c>
      <c r="AX73" s="122"/>
      <c r="AY73" s="437"/>
      <c r="AZ73" s="568"/>
      <c r="BA73" s="570"/>
      <c r="BB73" s="572"/>
      <c r="BC73" s="437"/>
      <c r="BD73" s="568"/>
      <c r="BE73" s="570"/>
      <c r="BF73" s="573"/>
      <c r="BG73" s="575"/>
    </row>
    <row r="74" spans="1:59" ht="14.25" thickBot="1" x14ac:dyDescent="0.2">
      <c r="A74" s="576">
        <v>30</v>
      </c>
      <c r="B74" s="577" t="str">
        <f>IF(組み分け!J27="","",組み分け!J27)</f>
        <v>Positivo　FC</v>
      </c>
      <c r="C74" s="74" t="str">
        <f t="shared" si="67"/>
        <v/>
      </c>
      <c r="D74" s="38" t="str">
        <f>IF(AD62="","",AD62)</f>
        <v/>
      </c>
      <c r="E74" s="75" t="s">
        <v>41</v>
      </c>
      <c r="F74" s="38" t="str">
        <f>IF(AB62="","",AB62)</f>
        <v/>
      </c>
      <c r="G74" s="74" t="str">
        <f t="shared" si="68"/>
        <v/>
      </c>
      <c r="H74" s="38" t="str">
        <f>IF(AD64="","",AD64)</f>
        <v/>
      </c>
      <c r="I74" s="75" t="s">
        <v>41</v>
      </c>
      <c r="J74" s="38" t="str">
        <f>IF(AB64="","",AB64)</f>
        <v/>
      </c>
      <c r="K74" s="74" t="str">
        <f t="shared" si="70"/>
        <v/>
      </c>
      <c r="L74" s="38" t="str">
        <f>IF(AD66="","",AD66)</f>
        <v/>
      </c>
      <c r="M74" s="75" t="s">
        <v>41</v>
      </c>
      <c r="N74" s="38" t="str">
        <f>IF(AB66="","",AB66)</f>
        <v/>
      </c>
      <c r="O74" s="74" t="str">
        <f t="shared" si="72"/>
        <v/>
      </c>
      <c r="P74" s="38" t="str">
        <f>IF(AD68="","",AD68)</f>
        <v/>
      </c>
      <c r="Q74" s="75" t="s">
        <v>41</v>
      </c>
      <c r="R74" s="38" t="str">
        <f>IF(AB68="","",AB68)</f>
        <v/>
      </c>
      <c r="S74" s="74" t="str">
        <f t="shared" si="58"/>
        <v/>
      </c>
      <c r="T74" s="38" t="str">
        <f>IF(AD70="","",AD70)</f>
        <v/>
      </c>
      <c r="U74" s="75" t="s">
        <v>41</v>
      </c>
      <c r="V74" s="38" t="str">
        <f>IF(AB70="","",AB70)</f>
        <v/>
      </c>
      <c r="W74" s="74" t="str">
        <f t="shared" si="59"/>
        <v/>
      </c>
      <c r="X74" s="38" t="str">
        <f>IF(AD72="","",AD72)</f>
        <v/>
      </c>
      <c r="Y74" s="75" t="s">
        <v>41</v>
      </c>
      <c r="Z74" s="38" t="str">
        <f>IF(AB72="","",AB72)</f>
        <v/>
      </c>
      <c r="AA74" s="105" t="str">
        <f t="shared" si="60"/>
        <v/>
      </c>
      <c r="AB74" s="103"/>
      <c r="AC74" s="103"/>
      <c r="AD74" s="104"/>
      <c r="AE74" s="74" t="str">
        <f t="shared" si="61"/>
        <v/>
      </c>
      <c r="AF74" s="84"/>
      <c r="AG74" s="75" t="s">
        <v>42</v>
      </c>
      <c r="AH74" s="84"/>
      <c r="AI74" s="74" t="str">
        <f t="shared" si="62"/>
        <v/>
      </c>
      <c r="AJ74" s="84"/>
      <c r="AK74" s="75" t="s">
        <v>42</v>
      </c>
      <c r="AL74" s="84"/>
      <c r="AM74" s="74" t="str">
        <f t="shared" si="63"/>
        <v/>
      </c>
      <c r="AN74" s="84"/>
      <c r="AO74" s="75" t="s">
        <v>42</v>
      </c>
      <c r="AP74" s="84"/>
      <c r="AQ74" s="74" t="str">
        <f t="shared" si="64"/>
        <v/>
      </c>
      <c r="AR74" s="84"/>
      <c r="AS74" s="75" t="s">
        <v>42</v>
      </c>
      <c r="AT74" s="84"/>
      <c r="AU74" s="116" t="str">
        <f t="shared" si="65"/>
        <v/>
      </c>
      <c r="AV74" s="129"/>
      <c r="AW74" s="117" t="s">
        <v>42</v>
      </c>
      <c r="AX74" s="129"/>
      <c r="AY74" s="485">
        <f>COUNTIF(C74:AT75,"○")</f>
        <v>0</v>
      </c>
      <c r="AZ74" s="567">
        <f>COUNTIF(C74:AT75,"●")</f>
        <v>0</v>
      </c>
      <c r="BA74" s="569">
        <f>COUNTIF(C74:AT75,"△")</f>
        <v>0</v>
      </c>
      <c r="BB74" s="571">
        <f>SUM(3*AY74,0*AZ74,1*BA74)</f>
        <v>0</v>
      </c>
      <c r="BC74" s="485">
        <f>SUM(H74,L74,P74,T74,X74,AB74,AF74,AJ74,AN74,H75,L75,P75,T75,X75,AB75,AF75,AJ75,AN75,AR74,AR75,D74,D75)</f>
        <v>0</v>
      </c>
      <c r="BD74" s="567">
        <f>SUM(J74,N74,R74,V74,Z74,AD74,AH74,AL74,AP74,AP75,AT74,AT75,F74,F75,J75,N75,R75,V75,Z75,AD75,AH75,AL75)</f>
        <v>0</v>
      </c>
      <c r="BE74" s="569">
        <f>BC74-BD74</f>
        <v>0</v>
      </c>
      <c r="BF74" s="573">
        <f>BB74+(BE74/100)+(BC74/100000)</f>
        <v>0</v>
      </c>
      <c r="BG74" s="574">
        <f t="shared" ref="BG74" si="75">_xlfn.RANK.EQ(BF74,BF$62:BF$83,0)</f>
        <v>1</v>
      </c>
    </row>
    <row r="75" spans="1:59" ht="14.25" thickBot="1" x14ac:dyDescent="0.2">
      <c r="A75" s="576"/>
      <c r="B75" s="580"/>
      <c r="C75" s="79" t="str">
        <f t="shared" si="67"/>
        <v/>
      </c>
      <c r="D75" s="78" t="str">
        <f>IF(AD63="","",AD63)</f>
        <v/>
      </c>
      <c r="E75" s="76" t="s">
        <v>41</v>
      </c>
      <c r="F75" s="78" t="str">
        <f>IF(AB63="","",AB63)</f>
        <v/>
      </c>
      <c r="G75" s="79" t="str">
        <f t="shared" si="68"/>
        <v/>
      </c>
      <c r="H75" s="78" t="str">
        <f>IF(AD65="","",AD65)</f>
        <v/>
      </c>
      <c r="I75" s="76" t="s">
        <v>41</v>
      </c>
      <c r="J75" s="78" t="str">
        <f>IF(AB65="","",AB65)</f>
        <v/>
      </c>
      <c r="K75" s="79" t="str">
        <f>IF(OR(L75="",N75=""),"",IF(L75=N75,"△",IF(L75&gt;N75,"○",IF(L75&lt;N75,"●",""))))</f>
        <v/>
      </c>
      <c r="L75" s="78" t="str">
        <f>IF(AD67="","",AD67)</f>
        <v/>
      </c>
      <c r="M75" s="76" t="s">
        <v>41</v>
      </c>
      <c r="N75" s="78" t="str">
        <f>IF(AB67="","",AB67)</f>
        <v/>
      </c>
      <c r="O75" s="79" t="str">
        <f t="shared" si="72"/>
        <v/>
      </c>
      <c r="P75" s="78" t="str">
        <f>IF(AD69="","",AD69)</f>
        <v/>
      </c>
      <c r="Q75" s="76" t="s">
        <v>41</v>
      </c>
      <c r="R75" s="78" t="str">
        <f>IF(AB69="","",AB69)</f>
        <v/>
      </c>
      <c r="S75" s="79" t="str">
        <f t="shared" si="58"/>
        <v/>
      </c>
      <c r="T75" s="78" t="str">
        <f>IF(AD71="","",AD71)</f>
        <v/>
      </c>
      <c r="U75" s="76" t="s">
        <v>41</v>
      </c>
      <c r="V75" s="78" t="str">
        <f>IF(AB71="","",AB71)</f>
        <v/>
      </c>
      <c r="W75" s="79" t="str">
        <f t="shared" si="59"/>
        <v/>
      </c>
      <c r="X75" s="78" t="str">
        <f>IF(AD73="","",AD73)</f>
        <v/>
      </c>
      <c r="Y75" s="76" t="s">
        <v>41</v>
      </c>
      <c r="Z75" s="78" t="str">
        <f>IF(AB73="","",AB73)</f>
        <v/>
      </c>
      <c r="AA75" s="105" t="str">
        <f t="shared" si="60"/>
        <v/>
      </c>
      <c r="AB75" s="103"/>
      <c r="AC75" s="103"/>
      <c r="AD75" s="104"/>
      <c r="AE75" s="37" t="str">
        <f t="shared" si="61"/>
        <v/>
      </c>
      <c r="AF75" s="86"/>
      <c r="AG75" s="76" t="s">
        <v>42</v>
      </c>
      <c r="AH75" s="86"/>
      <c r="AI75" s="79" t="str">
        <f t="shared" si="62"/>
        <v/>
      </c>
      <c r="AJ75" s="86"/>
      <c r="AK75" s="76" t="s">
        <v>42</v>
      </c>
      <c r="AL75" s="86"/>
      <c r="AM75" s="79" t="str">
        <f t="shared" si="63"/>
        <v/>
      </c>
      <c r="AN75" s="86"/>
      <c r="AO75" s="76" t="s">
        <v>42</v>
      </c>
      <c r="AP75" s="86"/>
      <c r="AQ75" s="79" t="str">
        <f t="shared" si="64"/>
        <v/>
      </c>
      <c r="AR75" s="86"/>
      <c r="AS75" s="76" t="s">
        <v>42</v>
      </c>
      <c r="AT75" s="86"/>
      <c r="AU75" s="120" t="str">
        <f t="shared" si="65"/>
        <v/>
      </c>
      <c r="AV75" s="131"/>
      <c r="AW75" s="121" t="s">
        <v>42</v>
      </c>
      <c r="AX75" s="131"/>
      <c r="AY75" s="437"/>
      <c r="AZ75" s="568"/>
      <c r="BA75" s="570"/>
      <c r="BB75" s="572"/>
      <c r="BC75" s="437"/>
      <c r="BD75" s="568"/>
      <c r="BE75" s="570"/>
      <c r="BF75" s="573"/>
      <c r="BG75" s="575"/>
    </row>
    <row r="76" spans="1:59" ht="14.25" thickBot="1" x14ac:dyDescent="0.2">
      <c r="A76" s="576">
        <v>31</v>
      </c>
      <c r="B76" s="577" t="str">
        <f>IF(組み分け!J28="","",組み分け!J28)</f>
        <v>下津SSS</v>
      </c>
      <c r="C76" s="74" t="str">
        <f t="shared" si="67"/>
        <v/>
      </c>
      <c r="D76" s="75" t="str">
        <f>IF(AH62="","",AH62)</f>
        <v/>
      </c>
      <c r="E76" s="75" t="s">
        <v>41</v>
      </c>
      <c r="F76" s="75" t="str">
        <f>IF(AF62="","",AF62)</f>
        <v/>
      </c>
      <c r="G76" s="74" t="str">
        <f t="shared" si="68"/>
        <v/>
      </c>
      <c r="H76" s="75" t="str">
        <f>IF(AH64="","",AH64)</f>
        <v/>
      </c>
      <c r="I76" s="75" t="s">
        <v>41</v>
      </c>
      <c r="J76" s="75" t="str">
        <f>IF(AF64="","",AF64)</f>
        <v/>
      </c>
      <c r="K76" s="74" t="str">
        <f t="shared" ref="K76:K83" si="76">IF(OR(L76="",N76=""),"",IF(L76=N76,"△",IF(L76&gt;N76,"○",IF(L76&lt;N76,"●",""))))</f>
        <v/>
      </c>
      <c r="L76" s="75" t="str">
        <f>IF(AH66="","",AH66)</f>
        <v/>
      </c>
      <c r="M76" s="75" t="s">
        <v>41</v>
      </c>
      <c r="N76" s="75" t="str">
        <f>IF(AF66="","",AF66)</f>
        <v/>
      </c>
      <c r="O76" s="74" t="str">
        <f t="shared" si="72"/>
        <v/>
      </c>
      <c r="P76" s="75" t="str">
        <f>IF(AH68="","",AH68)</f>
        <v/>
      </c>
      <c r="Q76" s="75" t="s">
        <v>41</v>
      </c>
      <c r="R76" s="75" t="str">
        <f>IF(AF68="","",AF68)</f>
        <v/>
      </c>
      <c r="S76" s="74" t="str">
        <f t="shared" si="58"/>
        <v/>
      </c>
      <c r="T76" s="75" t="str">
        <f>IF(AH70="","",AH70)</f>
        <v/>
      </c>
      <c r="U76" s="75" t="s">
        <v>41</v>
      </c>
      <c r="V76" s="75" t="str">
        <f>IF(AF70="","",AF70)</f>
        <v/>
      </c>
      <c r="W76" s="74" t="str">
        <f t="shared" si="59"/>
        <v/>
      </c>
      <c r="X76" s="75" t="str">
        <f>IF(AH72="","",AH72)</f>
        <v/>
      </c>
      <c r="Y76" s="75" t="s">
        <v>41</v>
      </c>
      <c r="Z76" s="75" t="str">
        <f>IF(AF72="","",AF72)</f>
        <v/>
      </c>
      <c r="AA76" s="74" t="str">
        <f t="shared" si="60"/>
        <v/>
      </c>
      <c r="AB76" s="75" t="str">
        <f>IF(AH74="","",AH74)</f>
        <v/>
      </c>
      <c r="AC76" s="75" t="s">
        <v>41</v>
      </c>
      <c r="AD76" s="75" t="str">
        <f>IF(AF74="","",AF74)</f>
        <v/>
      </c>
      <c r="AE76" s="106" t="str">
        <f t="shared" si="61"/>
        <v/>
      </c>
      <c r="AF76" s="100"/>
      <c r="AG76" s="100"/>
      <c r="AH76" s="101"/>
      <c r="AI76" s="74" t="str">
        <f t="shared" si="62"/>
        <v/>
      </c>
      <c r="AJ76" s="81"/>
      <c r="AK76" s="75" t="s">
        <v>42</v>
      </c>
      <c r="AL76" s="81"/>
      <c r="AM76" s="74" t="str">
        <f t="shared" si="63"/>
        <v/>
      </c>
      <c r="AN76" s="81"/>
      <c r="AO76" s="75" t="s">
        <v>42</v>
      </c>
      <c r="AP76" s="81"/>
      <c r="AQ76" s="74" t="str">
        <f t="shared" si="64"/>
        <v/>
      </c>
      <c r="AR76" s="81"/>
      <c r="AS76" s="75" t="s">
        <v>42</v>
      </c>
      <c r="AT76" s="81"/>
      <c r="AU76" s="116" t="str">
        <f t="shared" si="65"/>
        <v/>
      </c>
      <c r="AV76" s="119"/>
      <c r="AW76" s="117" t="s">
        <v>42</v>
      </c>
      <c r="AX76" s="119"/>
      <c r="AY76" s="485">
        <f>COUNTIF(C76:AT77,"○")</f>
        <v>0</v>
      </c>
      <c r="AZ76" s="567">
        <f>COUNTIF(C76:AT77,"●")</f>
        <v>0</v>
      </c>
      <c r="BA76" s="569">
        <f>COUNTIF(C76:AT77,"△")</f>
        <v>0</v>
      </c>
      <c r="BB76" s="571">
        <f>SUM(3*AY76,0*AZ76,1*BA76)</f>
        <v>0</v>
      </c>
      <c r="BC76" s="485">
        <f>SUM(H76,L76,P76,T76,X76,AB76,AF76,AJ76,AN76,H77,L77,P77,T77,X77,AB77,AF77,AJ77,AN77,AR76,AR77,D76,D77)</f>
        <v>0</v>
      </c>
      <c r="BD76" s="567">
        <f>SUM(J76,N76,R76,V76,Z76,AD76,AH76,AL76,AP76,AP77,AT76,AT77,F76,F77,J77,N77,R77,V77,Z77,AD77,AH77,AL77)</f>
        <v>0</v>
      </c>
      <c r="BE76" s="569">
        <f>BC76-BD76</f>
        <v>0</v>
      </c>
      <c r="BF76" s="573">
        <f>BB76+(BE76/100)+(BC76/100000)</f>
        <v>0</v>
      </c>
      <c r="BG76" s="574">
        <f t="shared" ref="BG76" si="77">_xlfn.RANK.EQ(BF76,BF$62:BF$83,0)</f>
        <v>1</v>
      </c>
    </row>
    <row r="77" spans="1:59" ht="14.25" thickBot="1" x14ac:dyDescent="0.2">
      <c r="A77" s="576"/>
      <c r="B77" s="580"/>
      <c r="C77" s="79" t="str">
        <f t="shared" si="67"/>
        <v/>
      </c>
      <c r="D77" s="77" t="str">
        <f>IF(AH63="","",AH63)</f>
        <v/>
      </c>
      <c r="E77" s="76" t="s">
        <v>41</v>
      </c>
      <c r="F77" s="77" t="str">
        <f>IF(AF63="","",AF63)</f>
        <v/>
      </c>
      <c r="G77" s="79" t="str">
        <f t="shared" si="68"/>
        <v/>
      </c>
      <c r="H77" s="77" t="str">
        <f>IF(AH65="","",AH65)</f>
        <v/>
      </c>
      <c r="I77" s="76" t="s">
        <v>41</v>
      </c>
      <c r="J77" s="77" t="str">
        <f>IF(AF65="","",AF65)</f>
        <v/>
      </c>
      <c r="K77" s="79" t="str">
        <f t="shared" si="76"/>
        <v/>
      </c>
      <c r="L77" s="77" t="str">
        <f>IF(AH67="","",AH67)</f>
        <v/>
      </c>
      <c r="M77" s="76" t="s">
        <v>41</v>
      </c>
      <c r="N77" s="77" t="str">
        <f>IF(AF67="","",AF67)</f>
        <v/>
      </c>
      <c r="O77" s="79" t="str">
        <f t="shared" si="72"/>
        <v/>
      </c>
      <c r="P77" s="77" t="str">
        <f>IF(AH69="","",AH69)</f>
        <v/>
      </c>
      <c r="Q77" s="76" t="s">
        <v>41</v>
      </c>
      <c r="R77" s="77" t="str">
        <f>IF(AF69="","",AF69)</f>
        <v/>
      </c>
      <c r="S77" s="79" t="str">
        <f t="shared" si="58"/>
        <v/>
      </c>
      <c r="T77" s="77" t="str">
        <f>IF(AH71="","",AH71)</f>
        <v/>
      </c>
      <c r="U77" s="76" t="s">
        <v>41</v>
      </c>
      <c r="V77" s="77" t="str">
        <f>IF(AF71="","",AF71)</f>
        <v/>
      </c>
      <c r="W77" s="79" t="str">
        <f t="shared" si="59"/>
        <v/>
      </c>
      <c r="X77" s="77" t="str">
        <f>IF(AH73="","",AH73)</f>
        <v/>
      </c>
      <c r="Y77" s="76" t="s">
        <v>41</v>
      </c>
      <c r="Z77" s="77" t="str">
        <f>IF(AF73="","",AF73)</f>
        <v/>
      </c>
      <c r="AA77" s="79" t="str">
        <f t="shared" si="60"/>
        <v/>
      </c>
      <c r="AB77" s="77" t="str">
        <f>IF(AH75="","",AH75)</f>
        <v/>
      </c>
      <c r="AC77" s="76" t="s">
        <v>41</v>
      </c>
      <c r="AD77" s="77" t="str">
        <f>IF(AF75="","",AF75)</f>
        <v/>
      </c>
      <c r="AE77" s="107" t="str">
        <f t="shared" si="61"/>
        <v/>
      </c>
      <c r="AF77" s="108"/>
      <c r="AG77" s="108"/>
      <c r="AH77" s="109"/>
      <c r="AI77" s="79" t="str">
        <f t="shared" si="62"/>
        <v/>
      </c>
      <c r="AJ77" s="85"/>
      <c r="AK77" s="76" t="s">
        <v>42</v>
      </c>
      <c r="AL77" s="77"/>
      <c r="AM77" s="79" t="str">
        <f t="shared" si="63"/>
        <v/>
      </c>
      <c r="AN77" s="85"/>
      <c r="AO77" s="76" t="s">
        <v>42</v>
      </c>
      <c r="AP77" s="77"/>
      <c r="AQ77" s="79" t="str">
        <f t="shared" si="64"/>
        <v/>
      </c>
      <c r="AR77" s="85"/>
      <c r="AS77" s="76" t="s">
        <v>42</v>
      </c>
      <c r="AT77" s="77"/>
      <c r="AU77" s="120" t="str">
        <f t="shared" si="65"/>
        <v/>
      </c>
      <c r="AV77" s="122"/>
      <c r="AW77" s="121" t="s">
        <v>42</v>
      </c>
      <c r="AX77" s="123"/>
      <c r="AY77" s="437"/>
      <c r="AZ77" s="568"/>
      <c r="BA77" s="570"/>
      <c r="BB77" s="572"/>
      <c r="BC77" s="437"/>
      <c r="BD77" s="568"/>
      <c r="BE77" s="570"/>
      <c r="BF77" s="573"/>
      <c r="BG77" s="575"/>
    </row>
    <row r="78" spans="1:59" ht="14.25" thickBot="1" x14ac:dyDescent="0.2">
      <c r="A78" s="576">
        <v>32</v>
      </c>
      <c r="B78" s="577" t="str">
        <f>IF(組み分け!J29="","",組み分け!J29)</f>
        <v>愛知FC一宮　B</v>
      </c>
      <c r="C78" s="74" t="str">
        <f t="shared" si="67"/>
        <v/>
      </c>
      <c r="D78" s="75" t="str">
        <f>IF(AL62="","",AL62)</f>
        <v/>
      </c>
      <c r="E78" s="75" t="s">
        <v>41</v>
      </c>
      <c r="F78" s="89" t="str">
        <f>IF(AJ62="","",AJ62)</f>
        <v/>
      </c>
      <c r="G78" s="74" t="str">
        <f t="shared" si="68"/>
        <v/>
      </c>
      <c r="H78" s="75" t="str">
        <f>IF(AL64="","",AL64)</f>
        <v/>
      </c>
      <c r="I78" s="75" t="s">
        <v>41</v>
      </c>
      <c r="J78" s="75" t="str">
        <f>IF(AJ64="","",AJ64)</f>
        <v/>
      </c>
      <c r="K78" s="74" t="str">
        <f t="shared" si="76"/>
        <v/>
      </c>
      <c r="L78" s="75" t="str">
        <f>IF(AL66="","",AL66)</f>
        <v/>
      </c>
      <c r="M78" s="75" t="s">
        <v>41</v>
      </c>
      <c r="N78" s="75" t="str">
        <f>IF(AJ66="","",AJ66)</f>
        <v/>
      </c>
      <c r="O78" s="74" t="str">
        <f t="shared" si="72"/>
        <v/>
      </c>
      <c r="P78" s="75" t="str">
        <f>IF(AL68="","",AL68)</f>
        <v/>
      </c>
      <c r="Q78" s="75" t="s">
        <v>41</v>
      </c>
      <c r="R78" s="75" t="str">
        <f>IF(AJ68="","",AJ68)</f>
        <v/>
      </c>
      <c r="S78" s="74" t="str">
        <f t="shared" si="58"/>
        <v/>
      </c>
      <c r="T78" s="75" t="str">
        <f>IF(AL70="","",AL70)</f>
        <v/>
      </c>
      <c r="U78" s="75" t="s">
        <v>41</v>
      </c>
      <c r="V78" s="89" t="str">
        <f>IF(AJ70="","",AJ70)</f>
        <v/>
      </c>
      <c r="W78" s="74" t="str">
        <f t="shared" si="59"/>
        <v/>
      </c>
      <c r="X78" s="75" t="str">
        <f>IF(AL72="","",AL72)</f>
        <v/>
      </c>
      <c r="Y78" s="75" t="s">
        <v>41</v>
      </c>
      <c r="Z78" s="75" t="str">
        <f>IF(AJ72="","",AJ72)</f>
        <v/>
      </c>
      <c r="AA78" s="74" t="str">
        <f t="shared" si="60"/>
        <v/>
      </c>
      <c r="AB78" s="75" t="str">
        <f>IF(AL74="","",AL74)</f>
        <v/>
      </c>
      <c r="AC78" s="75" t="s">
        <v>41</v>
      </c>
      <c r="AD78" s="75" t="str">
        <f>IF(AJ74="","",AJ74)</f>
        <v/>
      </c>
      <c r="AE78" s="74" t="str">
        <f t="shared" si="61"/>
        <v/>
      </c>
      <c r="AF78" s="75" t="str">
        <f>IF(AL76="","",AL76)</f>
        <v/>
      </c>
      <c r="AG78" s="75" t="s">
        <v>41</v>
      </c>
      <c r="AH78" s="75" t="str">
        <f>IF(AJ76="","",AJ76)</f>
        <v/>
      </c>
      <c r="AI78" s="106" t="str">
        <f t="shared" si="62"/>
        <v/>
      </c>
      <c r="AJ78" s="100"/>
      <c r="AK78" s="100"/>
      <c r="AL78" s="101"/>
      <c r="AM78" s="74" t="str">
        <f t="shared" si="63"/>
        <v/>
      </c>
      <c r="AN78" s="81"/>
      <c r="AO78" s="75" t="s">
        <v>42</v>
      </c>
      <c r="AP78" s="81"/>
      <c r="AQ78" s="74" t="str">
        <f t="shared" si="64"/>
        <v/>
      </c>
      <c r="AR78" s="81"/>
      <c r="AS78" s="75" t="s">
        <v>42</v>
      </c>
      <c r="AT78" s="81"/>
      <c r="AU78" s="116" t="str">
        <f t="shared" si="65"/>
        <v/>
      </c>
      <c r="AV78" s="119"/>
      <c r="AW78" s="117" t="s">
        <v>42</v>
      </c>
      <c r="AX78" s="119"/>
      <c r="AY78" s="485">
        <f>COUNTIF(C78:AT79,"○")</f>
        <v>0</v>
      </c>
      <c r="AZ78" s="567">
        <f>COUNTIF(C78:AT79,"●")</f>
        <v>0</v>
      </c>
      <c r="BA78" s="569">
        <f>COUNTIF(C78:AT79,"△")</f>
        <v>0</v>
      </c>
      <c r="BB78" s="571">
        <f>SUM(3*AY78,0*AZ78,1*BA78)</f>
        <v>0</v>
      </c>
      <c r="BC78" s="485">
        <f>SUM(H78,L78,P78,T78,X78,AB78,AF78,AJ78,AN78,H79,L79,P79,T79,X79,AB79,AF79,AJ79,AN79,AR78,AR79,D78,D79)</f>
        <v>0</v>
      </c>
      <c r="BD78" s="567">
        <f>SUM(J78,N78,R78,V78,Z78,AD78,AH78,AL78,AP78,AP79,AT78,AT79,F78,F79,J79,N79,R79,V79,Z79,AD79,AH79,AL79)</f>
        <v>0</v>
      </c>
      <c r="BE78" s="569">
        <f>BC78-BD78</f>
        <v>0</v>
      </c>
      <c r="BF78" s="573">
        <f>BB78+(BE78/100)+(BC78/100000)</f>
        <v>0</v>
      </c>
      <c r="BG78" s="574">
        <f t="shared" ref="BG78" si="78">_xlfn.RANK.EQ(BF78,BF$62:BF$83,0)</f>
        <v>1</v>
      </c>
    </row>
    <row r="79" spans="1:59" ht="14.25" thickBot="1" x14ac:dyDescent="0.2">
      <c r="A79" s="576"/>
      <c r="B79" s="578"/>
      <c r="C79" s="79" t="str">
        <f t="shared" si="67"/>
        <v/>
      </c>
      <c r="D79" s="76" t="str">
        <f>IF(AL63="","",AL63)</f>
        <v/>
      </c>
      <c r="E79" s="76" t="s">
        <v>41</v>
      </c>
      <c r="F79" s="76" t="str">
        <f>IF(AJ63="","",AJ63)</f>
        <v/>
      </c>
      <c r="G79" s="79" t="str">
        <f t="shared" si="68"/>
        <v/>
      </c>
      <c r="H79" s="76" t="str">
        <f>IF(AL65="","",AL65)</f>
        <v/>
      </c>
      <c r="I79" s="76" t="s">
        <v>41</v>
      </c>
      <c r="J79" s="76" t="str">
        <f>IF(AJ65="","",AJ65)</f>
        <v/>
      </c>
      <c r="K79" s="79" t="str">
        <f t="shared" si="76"/>
        <v/>
      </c>
      <c r="L79" s="76" t="str">
        <f>IF(AL67="","",AL67)</f>
        <v/>
      </c>
      <c r="M79" s="76" t="s">
        <v>41</v>
      </c>
      <c r="N79" s="76" t="str">
        <f>IF(AJ67="","",AJ67)</f>
        <v/>
      </c>
      <c r="O79" s="79" t="str">
        <f t="shared" si="72"/>
        <v/>
      </c>
      <c r="P79" s="76" t="str">
        <f>IF(AL69="","",AL69)</f>
        <v/>
      </c>
      <c r="Q79" s="76" t="s">
        <v>41</v>
      </c>
      <c r="R79" s="76" t="str">
        <f>IF(AJ69="","",AJ69)</f>
        <v/>
      </c>
      <c r="S79" s="79" t="str">
        <f t="shared" si="58"/>
        <v/>
      </c>
      <c r="T79" s="76" t="str">
        <f>IF(AL71="","",AL71)</f>
        <v/>
      </c>
      <c r="U79" s="76" t="s">
        <v>41</v>
      </c>
      <c r="V79" s="76" t="str">
        <f>IF(AJ71="","",AJ71)</f>
        <v/>
      </c>
      <c r="W79" s="79" t="str">
        <f t="shared" si="59"/>
        <v/>
      </c>
      <c r="X79" s="76" t="str">
        <f>IF(AL73="","",AL73)</f>
        <v/>
      </c>
      <c r="Y79" s="76" t="s">
        <v>41</v>
      </c>
      <c r="Z79" s="76" t="str">
        <f>IF(AJ73="","",AJ73)</f>
        <v/>
      </c>
      <c r="AA79" s="79" t="str">
        <f t="shared" si="60"/>
        <v/>
      </c>
      <c r="AB79" s="76" t="str">
        <f>IF(AL75="","",AL75)</f>
        <v/>
      </c>
      <c r="AC79" s="76" t="s">
        <v>41</v>
      </c>
      <c r="AD79" s="76" t="str">
        <f>IF(AJ75="","",AJ75)</f>
        <v/>
      </c>
      <c r="AE79" s="79" t="str">
        <f t="shared" si="61"/>
        <v/>
      </c>
      <c r="AF79" s="76" t="str">
        <f>IF(AL77="","",AL77)</f>
        <v/>
      </c>
      <c r="AG79" s="76" t="s">
        <v>41</v>
      </c>
      <c r="AH79" s="76" t="str">
        <f>IF(AJ77="","",AJ77)</f>
        <v/>
      </c>
      <c r="AI79" s="107" t="str">
        <f t="shared" si="62"/>
        <v/>
      </c>
      <c r="AJ79" s="108"/>
      <c r="AK79" s="108"/>
      <c r="AL79" s="109"/>
      <c r="AM79" s="79" t="str">
        <f t="shared" si="63"/>
        <v/>
      </c>
      <c r="AN79" s="85"/>
      <c r="AO79" s="76" t="s">
        <v>42</v>
      </c>
      <c r="AP79" s="77"/>
      <c r="AQ79" s="79" t="str">
        <f t="shared" si="64"/>
        <v/>
      </c>
      <c r="AR79" s="85"/>
      <c r="AS79" s="76" t="s">
        <v>42</v>
      </c>
      <c r="AT79" s="77"/>
      <c r="AU79" s="120" t="str">
        <f t="shared" si="65"/>
        <v/>
      </c>
      <c r="AV79" s="122"/>
      <c r="AW79" s="121" t="s">
        <v>42</v>
      </c>
      <c r="AX79" s="123"/>
      <c r="AY79" s="437"/>
      <c r="AZ79" s="568"/>
      <c r="BA79" s="570"/>
      <c r="BB79" s="572"/>
      <c r="BC79" s="437"/>
      <c r="BD79" s="568"/>
      <c r="BE79" s="570"/>
      <c r="BF79" s="573"/>
      <c r="BG79" s="575"/>
    </row>
    <row r="80" spans="1:59" ht="14.25" thickBot="1" x14ac:dyDescent="0.2">
      <c r="A80" s="576">
        <v>33</v>
      </c>
      <c r="B80" s="577" t="str">
        <f>IF(組み分け!J30="","",組み分け!J30)</f>
        <v>ドルフィンFC</v>
      </c>
      <c r="C80" s="74" t="str">
        <f t="shared" si="67"/>
        <v/>
      </c>
      <c r="D80" s="75" t="str">
        <f>IF(AP62="","",AP62)</f>
        <v/>
      </c>
      <c r="E80" s="75" t="s">
        <v>41</v>
      </c>
      <c r="F80" s="89" t="str">
        <f>IF(AN62="","",AN62)</f>
        <v/>
      </c>
      <c r="G80" s="74" t="str">
        <f t="shared" si="68"/>
        <v/>
      </c>
      <c r="H80" s="75" t="str">
        <f>IF(AP64="","",AP64)</f>
        <v/>
      </c>
      <c r="I80" s="75" t="s">
        <v>41</v>
      </c>
      <c r="J80" s="75" t="str">
        <f>IF(AN64="","",AN64)</f>
        <v/>
      </c>
      <c r="K80" s="74" t="str">
        <f t="shared" si="76"/>
        <v/>
      </c>
      <c r="L80" s="75" t="str">
        <f>IF(AP66="","",AP66)</f>
        <v/>
      </c>
      <c r="M80" s="75" t="s">
        <v>41</v>
      </c>
      <c r="N80" s="75" t="str">
        <f>IF(AN66="","",AN66)</f>
        <v/>
      </c>
      <c r="O80" s="74" t="str">
        <f t="shared" si="72"/>
        <v/>
      </c>
      <c r="P80" s="75" t="str">
        <f>IF(AP68="","",AP68)</f>
        <v/>
      </c>
      <c r="Q80" s="75" t="s">
        <v>41</v>
      </c>
      <c r="R80" s="75" t="str">
        <f>IF(AN68="","",AN68)</f>
        <v/>
      </c>
      <c r="S80" s="74" t="str">
        <f t="shared" si="58"/>
        <v/>
      </c>
      <c r="T80" s="75" t="str">
        <f>IF(AP70="","",AP70)</f>
        <v/>
      </c>
      <c r="U80" s="75" t="s">
        <v>41</v>
      </c>
      <c r="V80" s="89" t="str">
        <f>IF(AN70="","",AN70)</f>
        <v/>
      </c>
      <c r="W80" s="74" t="str">
        <f t="shared" si="59"/>
        <v/>
      </c>
      <c r="X80" s="75" t="str">
        <f>IF(AP72="","",AP72)</f>
        <v/>
      </c>
      <c r="Y80" s="75" t="s">
        <v>41</v>
      </c>
      <c r="Z80" s="75" t="str">
        <f>IF(AN72="","",AN72)</f>
        <v/>
      </c>
      <c r="AA80" s="74" t="str">
        <f t="shared" si="60"/>
        <v/>
      </c>
      <c r="AB80" s="75" t="str">
        <f>IF(AP74="","",AP74)</f>
        <v/>
      </c>
      <c r="AC80" s="75" t="s">
        <v>41</v>
      </c>
      <c r="AD80" s="75" t="str">
        <f>IF(AN74="","",AN74)</f>
        <v/>
      </c>
      <c r="AE80" s="74" t="str">
        <f t="shared" si="61"/>
        <v/>
      </c>
      <c r="AF80" s="75" t="str">
        <f>IF(AP76="","",AP76)</f>
        <v/>
      </c>
      <c r="AG80" s="75" t="s">
        <v>41</v>
      </c>
      <c r="AH80" s="75" t="str">
        <f>IF(AN76="","",AN76)</f>
        <v/>
      </c>
      <c r="AI80" s="74" t="str">
        <f t="shared" si="62"/>
        <v/>
      </c>
      <c r="AJ80" s="81" t="str">
        <f>IF(AP78="","",AP78)</f>
        <v/>
      </c>
      <c r="AK80" s="75" t="s">
        <v>41</v>
      </c>
      <c r="AL80" s="81" t="str">
        <f>IF(AN78="","",AN78)</f>
        <v/>
      </c>
      <c r="AM80" s="106" t="str">
        <f t="shared" si="63"/>
        <v/>
      </c>
      <c r="AN80" s="100"/>
      <c r="AO80" s="100"/>
      <c r="AP80" s="101"/>
      <c r="AQ80" s="74" t="str">
        <f t="shared" si="64"/>
        <v/>
      </c>
      <c r="AR80" s="81"/>
      <c r="AS80" s="75" t="s">
        <v>42</v>
      </c>
      <c r="AT80" s="81"/>
      <c r="AU80" s="116" t="str">
        <f t="shared" si="65"/>
        <v/>
      </c>
      <c r="AV80" s="119"/>
      <c r="AW80" s="117" t="s">
        <v>42</v>
      </c>
      <c r="AX80" s="119"/>
      <c r="AY80" s="485">
        <f>COUNTIF(C80:AT81,"○")</f>
        <v>0</v>
      </c>
      <c r="AZ80" s="567">
        <f>COUNTIF(C80:AT81,"●")</f>
        <v>0</v>
      </c>
      <c r="BA80" s="569">
        <f>COUNTIF(C80:AT81,"△")</f>
        <v>0</v>
      </c>
      <c r="BB80" s="571">
        <f>SUM(3*AY80,0*AZ80,1*BA80)</f>
        <v>0</v>
      </c>
      <c r="BC80" s="485">
        <f>SUM(H80,L80,P80,T80,X80,AB80,AF80,AJ80,AN80,H81,L81,P81,T81,X81,AB81,AF81,AJ81,AN81,AR80,AR81,D80,D81)</f>
        <v>0</v>
      </c>
      <c r="BD80" s="567">
        <f>SUM(J80,N80,R80,V80,Z80,AD80,AH80,AL80,AP80,AP81,AT80,AT81,F80,F81,J81,N81,R81,V81,Z81,AD81,AH81,AL81)</f>
        <v>0</v>
      </c>
      <c r="BE80" s="569">
        <f>BC80-BD80</f>
        <v>0</v>
      </c>
      <c r="BF80" s="573">
        <f t="shared" ref="BF80" si="79">BB80+(BE80/100)+(BC80/100000)</f>
        <v>0</v>
      </c>
      <c r="BG80" s="574">
        <f t="shared" ref="BG80" si="80">_xlfn.RANK.EQ(BF80,BF$62:BF$83,0)</f>
        <v>1</v>
      </c>
    </row>
    <row r="81" spans="1:59" ht="14.25" thickBot="1" x14ac:dyDescent="0.2">
      <c r="A81" s="576"/>
      <c r="B81" s="580"/>
      <c r="C81" s="79" t="str">
        <f t="shared" si="67"/>
        <v/>
      </c>
      <c r="D81" s="76" t="str">
        <f>IF(AP63="","",AP63)</f>
        <v/>
      </c>
      <c r="E81" s="76" t="s">
        <v>41</v>
      </c>
      <c r="F81" s="76" t="str">
        <f>IF(AN63="","",AN63)</f>
        <v/>
      </c>
      <c r="G81" s="79" t="str">
        <f t="shared" si="68"/>
        <v/>
      </c>
      <c r="H81" s="76" t="str">
        <f>IF(AP65="","",AP65)</f>
        <v/>
      </c>
      <c r="I81" s="76" t="s">
        <v>41</v>
      </c>
      <c r="J81" s="76" t="str">
        <f>IF(AN65="","",AN65)</f>
        <v/>
      </c>
      <c r="K81" s="79" t="str">
        <f t="shared" si="76"/>
        <v/>
      </c>
      <c r="L81" s="76" t="str">
        <f>IF(AP67="","",AP67)</f>
        <v/>
      </c>
      <c r="M81" s="76" t="s">
        <v>41</v>
      </c>
      <c r="N81" s="76" t="str">
        <f>IF(AN67="","",AN67)</f>
        <v/>
      </c>
      <c r="O81" s="79" t="str">
        <f t="shared" si="72"/>
        <v/>
      </c>
      <c r="P81" s="76" t="str">
        <f>IF(AP69="","",AP69)</f>
        <v/>
      </c>
      <c r="Q81" s="76" t="s">
        <v>41</v>
      </c>
      <c r="R81" s="76" t="str">
        <f>IF(AN69="","",AN69)</f>
        <v/>
      </c>
      <c r="S81" s="79" t="str">
        <f t="shared" si="58"/>
        <v/>
      </c>
      <c r="T81" s="76" t="str">
        <f>IF(AP71="","",AP71)</f>
        <v/>
      </c>
      <c r="U81" s="76" t="s">
        <v>41</v>
      </c>
      <c r="V81" s="76" t="str">
        <f>IF(AN71="","",AN71)</f>
        <v/>
      </c>
      <c r="W81" s="79" t="str">
        <f t="shared" si="59"/>
        <v/>
      </c>
      <c r="X81" s="76" t="str">
        <f>IF(AP73="","",AP73)</f>
        <v/>
      </c>
      <c r="Y81" s="76" t="s">
        <v>41</v>
      </c>
      <c r="Z81" s="76" t="str">
        <f>IF(AN73="","",AN73)</f>
        <v/>
      </c>
      <c r="AA81" s="79" t="str">
        <f t="shared" si="60"/>
        <v/>
      </c>
      <c r="AB81" s="76" t="str">
        <f>IF(AP75="","",AP75)</f>
        <v/>
      </c>
      <c r="AC81" s="76" t="s">
        <v>41</v>
      </c>
      <c r="AD81" s="76" t="str">
        <f>IF(AN75="","",AN75)</f>
        <v/>
      </c>
      <c r="AE81" s="79" t="str">
        <f t="shared" si="61"/>
        <v/>
      </c>
      <c r="AF81" s="76" t="str">
        <f>IF(AP77="","",AP77)</f>
        <v/>
      </c>
      <c r="AG81" s="76" t="s">
        <v>41</v>
      </c>
      <c r="AH81" s="76" t="str">
        <f>IF(AN77="","",AN77)</f>
        <v/>
      </c>
      <c r="AI81" s="79" t="str">
        <f t="shared" si="62"/>
        <v/>
      </c>
      <c r="AJ81" s="85" t="str">
        <f>IF(AP79="","",AP79)</f>
        <v/>
      </c>
      <c r="AK81" s="76" t="s">
        <v>41</v>
      </c>
      <c r="AL81" s="77" t="str">
        <f>IF(AN79="","",AN79)</f>
        <v/>
      </c>
      <c r="AM81" s="107" t="str">
        <f t="shared" si="63"/>
        <v/>
      </c>
      <c r="AN81" s="108"/>
      <c r="AO81" s="108"/>
      <c r="AP81" s="109"/>
      <c r="AQ81" s="79" t="str">
        <f t="shared" si="64"/>
        <v/>
      </c>
      <c r="AR81" s="85"/>
      <c r="AS81" s="76" t="s">
        <v>42</v>
      </c>
      <c r="AT81" s="77"/>
      <c r="AU81" s="120" t="str">
        <f t="shared" si="65"/>
        <v/>
      </c>
      <c r="AV81" s="122"/>
      <c r="AW81" s="121" t="s">
        <v>42</v>
      </c>
      <c r="AX81" s="123"/>
      <c r="AY81" s="437"/>
      <c r="AZ81" s="568"/>
      <c r="BA81" s="570"/>
      <c r="BB81" s="572"/>
      <c r="BC81" s="437"/>
      <c r="BD81" s="568"/>
      <c r="BE81" s="570"/>
      <c r="BF81" s="573"/>
      <c r="BG81" s="575"/>
    </row>
    <row r="82" spans="1:59" ht="14.25" thickBot="1" x14ac:dyDescent="0.2">
      <c r="A82" s="576">
        <v>34</v>
      </c>
      <c r="B82" s="577" t="str">
        <f>IF(組み分け!J31="","",組み分け!J31)</f>
        <v>Partigiano　FC</v>
      </c>
      <c r="C82" s="74" t="str">
        <f t="shared" si="67"/>
        <v/>
      </c>
      <c r="D82" s="75" t="str">
        <f>IF(AT62="","",AT62)</f>
        <v/>
      </c>
      <c r="E82" s="75" t="s">
        <v>41</v>
      </c>
      <c r="F82" s="89" t="str">
        <f>IF(AR62="","",AR62)</f>
        <v/>
      </c>
      <c r="G82" s="74" t="str">
        <f t="shared" si="68"/>
        <v/>
      </c>
      <c r="H82" s="75" t="str">
        <f>IF(AT64="","",AT64)</f>
        <v/>
      </c>
      <c r="I82" s="75" t="s">
        <v>41</v>
      </c>
      <c r="J82" s="75" t="str">
        <f>IF(AR64="","",AR64)</f>
        <v/>
      </c>
      <c r="K82" s="74" t="str">
        <f t="shared" si="76"/>
        <v/>
      </c>
      <c r="L82" s="75" t="str">
        <f>IF(AT66="","",AT66)</f>
        <v/>
      </c>
      <c r="M82" s="75" t="s">
        <v>41</v>
      </c>
      <c r="N82" s="75" t="str">
        <f>IF(AR66="","",AR66)</f>
        <v/>
      </c>
      <c r="O82" s="74" t="str">
        <f t="shared" si="72"/>
        <v/>
      </c>
      <c r="P82" s="75" t="str">
        <f>IF(AT68="","",AT68)</f>
        <v/>
      </c>
      <c r="Q82" s="75" t="s">
        <v>41</v>
      </c>
      <c r="R82" s="75" t="str">
        <f>IF(AR68="","",AR68)</f>
        <v/>
      </c>
      <c r="S82" s="74" t="str">
        <f t="shared" si="58"/>
        <v/>
      </c>
      <c r="T82" s="75" t="str">
        <f>IF(AT70="","",AT70)</f>
        <v/>
      </c>
      <c r="U82" s="75" t="s">
        <v>41</v>
      </c>
      <c r="V82" s="89" t="str">
        <f>IF(AR70="","",AR70)</f>
        <v/>
      </c>
      <c r="W82" s="74" t="str">
        <f t="shared" si="59"/>
        <v/>
      </c>
      <c r="X82" s="75" t="str">
        <f>IF(AT72="","",AT72)</f>
        <v/>
      </c>
      <c r="Y82" s="75" t="s">
        <v>41</v>
      </c>
      <c r="Z82" s="75" t="str">
        <f>IF(AR72="","",AR72)</f>
        <v/>
      </c>
      <c r="AA82" s="74" t="str">
        <f t="shared" si="60"/>
        <v/>
      </c>
      <c r="AB82" s="75" t="str">
        <f>IF(AT74="","",AT74)</f>
        <v/>
      </c>
      <c r="AC82" s="75" t="s">
        <v>41</v>
      </c>
      <c r="AD82" s="75" t="str">
        <f>IF(AR74="","",AR74)</f>
        <v/>
      </c>
      <c r="AE82" s="74" t="str">
        <f t="shared" si="61"/>
        <v/>
      </c>
      <c r="AF82" s="75" t="str">
        <f>IF(AT76="","",AT76)</f>
        <v/>
      </c>
      <c r="AG82" s="75" t="s">
        <v>41</v>
      </c>
      <c r="AH82" s="75" t="str">
        <f>IF(AR76="","",AR76)</f>
        <v/>
      </c>
      <c r="AI82" s="74" t="str">
        <f t="shared" si="62"/>
        <v/>
      </c>
      <c r="AJ82" s="81" t="str">
        <f>IF(AT78="","",AT78)</f>
        <v/>
      </c>
      <c r="AK82" s="75" t="s">
        <v>41</v>
      </c>
      <c r="AL82" s="81" t="str">
        <f>IF(AR78="","",AR78)</f>
        <v/>
      </c>
      <c r="AM82" s="74" t="str">
        <f t="shared" si="63"/>
        <v/>
      </c>
      <c r="AN82" s="81" t="str">
        <f>IF(AT80="","",AT80)</f>
        <v/>
      </c>
      <c r="AO82" s="75" t="s">
        <v>41</v>
      </c>
      <c r="AP82" s="81" t="str">
        <f>IF(AR80="","",AR80)</f>
        <v/>
      </c>
      <c r="AQ82" s="106" t="str">
        <f t="shared" si="64"/>
        <v/>
      </c>
      <c r="AR82" s="100"/>
      <c r="AS82" s="100"/>
      <c r="AT82" s="101"/>
      <c r="AU82" s="106" t="str">
        <f t="shared" si="65"/>
        <v/>
      </c>
      <c r="AV82" s="100"/>
      <c r="AW82" s="100"/>
      <c r="AX82" s="101"/>
      <c r="AY82" s="485">
        <f>COUNTIF(C82:AT83,"○")</f>
        <v>0</v>
      </c>
      <c r="AZ82" s="567">
        <f>COUNTIF(C82:AT83,"●")</f>
        <v>0</v>
      </c>
      <c r="BA82" s="569">
        <f>COUNTIF(C82:AT83,"△")</f>
        <v>0</v>
      </c>
      <c r="BB82" s="571">
        <f>SUM(3*AY82,0*AZ82,1*BA82)</f>
        <v>0</v>
      </c>
      <c r="BC82" s="485">
        <f>SUM(H82,L82,P82,T82,X82,AB82,AF82,AJ82,AN82,H83,L83,P83,T83,X83,AB83,AF83,AJ83,AN83,AR82,AR83,D82,D83)</f>
        <v>0</v>
      </c>
      <c r="BD82" s="567">
        <f>SUM(J82,N82,R82,V82,Z82,AD82,AH82,AL82,AP82,AP83,AT82,AT83,F82,F83,J83,N83,R83,V83,Z83,AD83,AH83,AL83)</f>
        <v>0</v>
      </c>
      <c r="BE82" s="569">
        <f>BC82-BD82</f>
        <v>0</v>
      </c>
      <c r="BF82" s="573">
        <f t="shared" ref="BF82" si="81">BB82+(BE82/100)+(BC82/100000)</f>
        <v>0</v>
      </c>
      <c r="BG82" s="574">
        <f t="shared" ref="BG82" si="82">_xlfn.RANK.EQ(BF82,BF$62:BF$83,0)</f>
        <v>1</v>
      </c>
    </row>
    <row r="83" spans="1:59" ht="14.25" thickBot="1" x14ac:dyDescent="0.2">
      <c r="A83" s="576"/>
      <c r="B83" s="578"/>
      <c r="C83" s="79" t="str">
        <f t="shared" si="67"/>
        <v/>
      </c>
      <c r="D83" s="76" t="str">
        <f>IF(AT63="","",AT63)</f>
        <v/>
      </c>
      <c r="E83" s="76" t="s">
        <v>41</v>
      </c>
      <c r="F83" s="76" t="str">
        <f>IF(AR63="","",AR63)</f>
        <v/>
      </c>
      <c r="G83" s="79" t="str">
        <f t="shared" si="68"/>
        <v/>
      </c>
      <c r="H83" s="76" t="str">
        <f>IF(AT65="","",AT65)</f>
        <v/>
      </c>
      <c r="I83" s="76" t="s">
        <v>41</v>
      </c>
      <c r="J83" s="76" t="str">
        <f>IF(AR65="","",AR65)</f>
        <v/>
      </c>
      <c r="K83" s="79" t="str">
        <f t="shared" si="76"/>
        <v/>
      </c>
      <c r="L83" s="76" t="str">
        <f>IF(AT67="","",AT67)</f>
        <v/>
      </c>
      <c r="M83" s="76" t="s">
        <v>41</v>
      </c>
      <c r="N83" s="76" t="str">
        <f>IF(AR67="","",AR67)</f>
        <v/>
      </c>
      <c r="O83" s="79" t="str">
        <f t="shared" si="72"/>
        <v/>
      </c>
      <c r="P83" s="76" t="str">
        <f>IF(AT69="","",AT69)</f>
        <v/>
      </c>
      <c r="Q83" s="76" t="s">
        <v>41</v>
      </c>
      <c r="R83" s="76" t="str">
        <f>IF(AR69="","",AR69)</f>
        <v/>
      </c>
      <c r="S83" s="79" t="str">
        <f t="shared" si="58"/>
        <v/>
      </c>
      <c r="T83" s="76" t="str">
        <f>IF(AT71="","",AT71)</f>
        <v/>
      </c>
      <c r="U83" s="76" t="s">
        <v>41</v>
      </c>
      <c r="V83" s="76" t="str">
        <f>IF(AR71="","",AR71)</f>
        <v/>
      </c>
      <c r="W83" s="79" t="str">
        <f t="shared" si="59"/>
        <v/>
      </c>
      <c r="X83" s="76" t="str">
        <f>IF(AT73="","",AT73)</f>
        <v/>
      </c>
      <c r="Y83" s="76" t="s">
        <v>41</v>
      </c>
      <c r="Z83" s="76" t="str">
        <f>IF(AR73="","",AR73)</f>
        <v/>
      </c>
      <c r="AA83" s="79" t="str">
        <f t="shared" si="60"/>
        <v/>
      </c>
      <c r="AB83" s="76" t="str">
        <f>IF(AT75="","",AT75)</f>
        <v/>
      </c>
      <c r="AC83" s="76" t="s">
        <v>41</v>
      </c>
      <c r="AD83" s="76" t="str">
        <f>IF(AR75="","",AR75)</f>
        <v/>
      </c>
      <c r="AE83" s="79" t="str">
        <f t="shared" si="61"/>
        <v/>
      </c>
      <c r="AF83" s="76" t="str">
        <f>IF(AT77="","",AT77)</f>
        <v/>
      </c>
      <c r="AG83" s="76" t="s">
        <v>41</v>
      </c>
      <c r="AH83" s="76" t="str">
        <f>IF(AR77="","",AR77)</f>
        <v/>
      </c>
      <c r="AI83" s="79" t="str">
        <f t="shared" si="62"/>
        <v/>
      </c>
      <c r="AJ83" s="85" t="str">
        <f>IF(AT79="","",AT79)</f>
        <v/>
      </c>
      <c r="AK83" s="76" t="s">
        <v>41</v>
      </c>
      <c r="AL83" s="77" t="str">
        <f>IF(AR79="","",AR79)</f>
        <v/>
      </c>
      <c r="AM83" s="79" t="str">
        <f t="shared" si="63"/>
        <v/>
      </c>
      <c r="AN83" s="85" t="str">
        <f>IF(AT81="","",AT81)</f>
        <v/>
      </c>
      <c r="AO83" s="76" t="s">
        <v>41</v>
      </c>
      <c r="AP83" s="77" t="str">
        <f>IF(AR81="","",AR81)</f>
        <v/>
      </c>
      <c r="AQ83" s="107" t="str">
        <f t="shared" si="64"/>
        <v/>
      </c>
      <c r="AR83" s="108"/>
      <c r="AS83" s="108"/>
      <c r="AT83" s="109"/>
      <c r="AU83" s="107" t="str">
        <f t="shared" si="65"/>
        <v/>
      </c>
      <c r="AV83" s="108"/>
      <c r="AW83" s="108"/>
      <c r="AX83" s="109"/>
      <c r="AY83" s="437"/>
      <c r="AZ83" s="568"/>
      <c r="BA83" s="570"/>
      <c r="BB83" s="572"/>
      <c r="BC83" s="437"/>
      <c r="BD83" s="568"/>
      <c r="BE83" s="570"/>
      <c r="BF83" s="573"/>
      <c r="BG83" s="575"/>
    </row>
  </sheetData>
  <mergeCells count="488">
    <mergeCell ref="A1:BJ1"/>
    <mergeCell ref="A4:B5"/>
    <mergeCell ref="D4:E4"/>
    <mergeCell ref="H4:I4"/>
    <mergeCell ref="L4:M4"/>
    <mergeCell ref="P4:Q4"/>
    <mergeCell ref="T4:U4"/>
    <mergeCell ref="X4:Y4"/>
    <mergeCell ref="AB4:AC4"/>
    <mergeCell ref="AF4:AG4"/>
    <mergeCell ref="BG4:BG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BA4:BA5"/>
    <mergeCell ref="BB4:BB5"/>
    <mergeCell ref="BC4:BC5"/>
    <mergeCell ref="BD4:BD5"/>
    <mergeCell ref="BE4:BE5"/>
    <mergeCell ref="BF4:BF5"/>
    <mergeCell ref="AJ4:AK4"/>
    <mergeCell ref="AN4:AO4"/>
    <mergeCell ref="AR4:AS4"/>
    <mergeCell ref="AV4:AW4"/>
    <mergeCell ref="AY4:AY5"/>
    <mergeCell ref="AZ4:AZ5"/>
    <mergeCell ref="AM5:AP5"/>
    <mergeCell ref="AQ5:AT5"/>
    <mergeCell ref="AU5:AX5"/>
    <mergeCell ref="A8:A9"/>
    <mergeCell ref="B8:B9"/>
    <mergeCell ref="AY8:AY9"/>
    <mergeCell ref="AZ8:AZ9"/>
    <mergeCell ref="BA8:BA9"/>
    <mergeCell ref="A6:A7"/>
    <mergeCell ref="B6:B7"/>
    <mergeCell ref="AY6:AY7"/>
    <mergeCell ref="AZ6:AZ7"/>
    <mergeCell ref="BA6:BA7"/>
    <mergeCell ref="BB8:BB9"/>
    <mergeCell ref="BC8:BC9"/>
    <mergeCell ref="BD8:BD9"/>
    <mergeCell ref="BE8:BE9"/>
    <mergeCell ref="BF8:BF9"/>
    <mergeCell ref="BG8:BG9"/>
    <mergeCell ref="BC6:BC7"/>
    <mergeCell ref="BD6:BD7"/>
    <mergeCell ref="BE6:BE7"/>
    <mergeCell ref="BF6:BF7"/>
    <mergeCell ref="BG6:BG7"/>
    <mergeCell ref="BB6:BB7"/>
    <mergeCell ref="A12:A13"/>
    <mergeCell ref="B12:B13"/>
    <mergeCell ref="AY12:AY13"/>
    <mergeCell ref="AZ12:AZ13"/>
    <mergeCell ref="BA12:BA13"/>
    <mergeCell ref="A10:A11"/>
    <mergeCell ref="B10:B11"/>
    <mergeCell ref="AY10:AY11"/>
    <mergeCell ref="AZ10:AZ11"/>
    <mergeCell ref="BA10:BA11"/>
    <mergeCell ref="BB12:BB13"/>
    <mergeCell ref="BC12:BC13"/>
    <mergeCell ref="BD12:BD13"/>
    <mergeCell ref="BE12:BE13"/>
    <mergeCell ref="BF12:BF13"/>
    <mergeCell ref="BG12:BG13"/>
    <mergeCell ref="BC10:BC11"/>
    <mergeCell ref="BD10:BD11"/>
    <mergeCell ref="BE10:BE11"/>
    <mergeCell ref="BF10:BF11"/>
    <mergeCell ref="BG10:BG11"/>
    <mergeCell ref="BB10:BB11"/>
    <mergeCell ref="A16:A17"/>
    <mergeCell ref="B16:B17"/>
    <mergeCell ref="AY16:AY17"/>
    <mergeCell ref="AZ16:AZ17"/>
    <mergeCell ref="BA16:BA17"/>
    <mergeCell ref="A14:A15"/>
    <mergeCell ref="B14:B15"/>
    <mergeCell ref="AY14:AY15"/>
    <mergeCell ref="AZ14:AZ15"/>
    <mergeCell ref="BA14:BA15"/>
    <mergeCell ref="BB16:BB17"/>
    <mergeCell ref="BC16:BC17"/>
    <mergeCell ref="BD16:BD17"/>
    <mergeCell ref="BE16:BE17"/>
    <mergeCell ref="BF16:BF17"/>
    <mergeCell ref="BG16:BG17"/>
    <mergeCell ref="BC14:BC15"/>
    <mergeCell ref="BD14:BD15"/>
    <mergeCell ref="BE14:BE15"/>
    <mergeCell ref="BF14:BF15"/>
    <mergeCell ref="BG14:BG15"/>
    <mergeCell ref="BB14:BB15"/>
    <mergeCell ref="A20:A21"/>
    <mergeCell ref="B20:B21"/>
    <mergeCell ref="AY20:AY21"/>
    <mergeCell ref="AZ20:AZ21"/>
    <mergeCell ref="BA20:BA21"/>
    <mergeCell ref="A18:A19"/>
    <mergeCell ref="B18:B19"/>
    <mergeCell ref="AY18:AY19"/>
    <mergeCell ref="AZ18:AZ19"/>
    <mergeCell ref="BA18:BA19"/>
    <mergeCell ref="BB20:BB21"/>
    <mergeCell ref="BC20:BC21"/>
    <mergeCell ref="BD20:BD21"/>
    <mergeCell ref="BE20:BE21"/>
    <mergeCell ref="BF20:BF21"/>
    <mergeCell ref="BG20:BG21"/>
    <mergeCell ref="BC18:BC19"/>
    <mergeCell ref="BD18:BD19"/>
    <mergeCell ref="BE18:BE19"/>
    <mergeCell ref="BF18:BF19"/>
    <mergeCell ref="BG18:BG19"/>
    <mergeCell ref="BB18:BB19"/>
    <mergeCell ref="A24:A25"/>
    <mergeCell ref="B24:B25"/>
    <mergeCell ref="AY24:AY25"/>
    <mergeCell ref="AZ24:AZ25"/>
    <mergeCell ref="BA24:BA25"/>
    <mergeCell ref="A22:A23"/>
    <mergeCell ref="B22:B23"/>
    <mergeCell ref="AY22:AY23"/>
    <mergeCell ref="AZ22:AZ23"/>
    <mergeCell ref="BA22:BA23"/>
    <mergeCell ref="BB24:BB25"/>
    <mergeCell ref="BC24:BC25"/>
    <mergeCell ref="BD24:BD25"/>
    <mergeCell ref="BE24:BE25"/>
    <mergeCell ref="BF24:BF25"/>
    <mergeCell ref="BG24:BG25"/>
    <mergeCell ref="BC22:BC23"/>
    <mergeCell ref="BD22:BD23"/>
    <mergeCell ref="BE22:BE23"/>
    <mergeCell ref="BF22:BF23"/>
    <mergeCell ref="BG22:BG23"/>
    <mergeCell ref="BB22:BB23"/>
    <mergeCell ref="A28:A29"/>
    <mergeCell ref="B28:B29"/>
    <mergeCell ref="AY28:AY29"/>
    <mergeCell ref="AZ28:AZ29"/>
    <mergeCell ref="BA28:BA29"/>
    <mergeCell ref="A26:A27"/>
    <mergeCell ref="B26:B27"/>
    <mergeCell ref="AY26:AY27"/>
    <mergeCell ref="AZ26:AZ27"/>
    <mergeCell ref="BA26:BA27"/>
    <mergeCell ref="BB28:BB29"/>
    <mergeCell ref="BC28:BC29"/>
    <mergeCell ref="BD28:BD29"/>
    <mergeCell ref="AU33:AX33"/>
    <mergeCell ref="BD32:BD33"/>
    <mergeCell ref="BE28:BE29"/>
    <mergeCell ref="BF28:BF29"/>
    <mergeCell ref="BG28:BG29"/>
    <mergeCell ref="BC26:BC27"/>
    <mergeCell ref="BD26:BD27"/>
    <mergeCell ref="BE26:BE27"/>
    <mergeCell ref="BF26:BF27"/>
    <mergeCell ref="BG26:BG27"/>
    <mergeCell ref="BB26:BB27"/>
    <mergeCell ref="BG32:BG33"/>
    <mergeCell ref="BA32:BA33"/>
    <mergeCell ref="BB32:BB33"/>
    <mergeCell ref="BC32:BC33"/>
    <mergeCell ref="BE32:BE33"/>
    <mergeCell ref="BF32:BF33"/>
    <mergeCell ref="O33:R33"/>
    <mergeCell ref="S33:V33"/>
    <mergeCell ref="W33:Z33"/>
    <mergeCell ref="AV32:AW32"/>
    <mergeCell ref="AY32:AY33"/>
    <mergeCell ref="AZ32:AZ33"/>
    <mergeCell ref="X32:Y32"/>
    <mergeCell ref="AB32:AC32"/>
    <mergeCell ref="AF32:AG32"/>
    <mergeCell ref="AJ32:AK32"/>
    <mergeCell ref="AN32:AO32"/>
    <mergeCell ref="AR32:AS32"/>
    <mergeCell ref="AA33:AD33"/>
    <mergeCell ref="AE33:AH33"/>
    <mergeCell ref="AI33:AL33"/>
    <mergeCell ref="AM33:AP33"/>
    <mergeCell ref="AQ33:AT33"/>
    <mergeCell ref="BB36:BB37"/>
    <mergeCell ref="BC36:BC37"/>
    <mergeCell ref="BD36:BD37"/>
    <mergeCell ref="BE36:BE37"/>
    <mergeCell ref="BF36:BF37"/>
    <mergeCell ref="A32:B33"/>
    <mergeCell ref="D32:E32"/>
    <mergeCell ref="H32:I32"/>
    <mergeCell ref="L32:M32"/>
    <mergeCell ref="P32:Q32"/>
    <mergeCell ref="T32:U32"/>
    <mergeCell ref="A36:A37"/>
    <mergeCell ref="B36:B37"/>
    <mergeCell ref="AY36:AY37"/>
    <mergeCell ref="AZ36:AZ37"/>
    <mergeCell ref="BA36:BA37"/>
    <mergeCell ref="A34:A35"/>
    <mergeCell ref="B34:B35"/>
    <mergeCell ref="AY34:AY35"/>
    <mergeCell ref="AZ34:AZ35"/>
    <mergeCell ref="BA34:BA35"/>
    <mergeCell ref="C33:F33"/>
    <mergeCell ref="G33:J33"/>
    <mergeCell ref="K33:N33"/>
    <mergeCell ref="BG36:BG37"/>
    <mergeCell ref="BC34:BC35"/>
    <mergeCell ref="BD34:BD35"/>
    <mergeCell ref="BE34:BE35"/>
    <mergeCell ref="BF34:BF35"/>
    <mergeCell ref="BG34:BG35"/>
    <mergeCell ref="BB34:BB35"/>
    <mergeCell ref="A40:A41"/>
    <mergeCell ref="B40:B41"/>
    <mergeCell ref="AY40:AY41"/>
    <mergeCell ref="AZ40:AZ41"/>
    <mergeCell ref="BA40:BA41"/>
    <mergeCell ref="A38:A39"/>
    <mergeCell ref="B38:B39"/>
    <mergeCell ref="AY38:AY39"/>
    <mergeCell ref="AZ38:AZ39"/>
    <mergeCell ref="BA38:BA39"/>
    <mergeCell ref="BB40:BB41"/>
    <mergeCell ref="BC40:BC41"/>
    <mergeCell ref="BD40:BD41"/>
    <mergeCell ref="BE40:BE41"/>
    <mergeCell ref="BF40:BF41"/>
    <mergeCell ref="BG40:BG41"/>
    <mergeCell ref="BC38:BC39"/>
    <mergeCell ref="BD38:BD39"/>
    <mergeCell ref="BE38:BE39"/>
    <mergeCell ref="BF38:BF39"/>
    <mergeCell ref="BG38:BG39"/>
    <mergeCell ref="BB38:BB39"/>
    <mergeCell ref="A44:A45"/>
    <mergeCell ref="B44:B45"/>
    <mergeCell ref="AY44:AY45"/>
    <mergeCell ref="AZ44:AZ45"/>
    <mergeCell ref="BA44:BA45"/>
    <mergeCell ref="A42:A43"/>
    <mergeCell ref="B42:B43"/>
    <mergeCell ref="AY42:AY43"/>
    <mergeCell ref="AZ42:AZ43"/>
    <mergeCell ref="BA42:BA43"/>
    <mergeCell ref="BB44:BB45"/>
    <mergeCell ref="BC44:BC45"/>
    <mergeCell ref="BD44:BD45"/>
    <mergeCell ref="BE44:BE45"/>
    <mergeCell ref="BF44:BF45"/>
    <mergeCell ref="BG44:BG45"/>
    <mergeCell ref="BC42:BC43"/>
    <mergeCell ref="BD42:BD43"/>
    <mergeCell ref="BE42:BE43"/>
    <mergeCell ref="BF42:BF43"/>
    <mergeCell ref="BG42:BG43"/>
    <mergeCell ref="BB42:BB43"/>
    <mergeCell ref="A48:A49"/>
    <mergeCell ref="B48:B49"/>
    <mergeCell ref="AY48:AY49"/>
    <mergeCell ref="AZ48:AZ49"/>
    <mergeCell ref="BA48:BA49"/>
    <mergeCell ref="A46:A47"/>
    <mergeCell ref="B46:B47"/>
    <mergeCell ref="AY46:AY47"/>
    <mergeCell ref="AZ46:AZ47"/>
    <mergeCell ref="BA46:BA47"/>
    <mergeCell ref="BB48:BB49"/>
    <mergeCell ref="BC48:BC49"/>
    <mergeCell ref="BD48:BD49"/>
    <mergeCell ref="BE48:BE49"/>
    <mergeCell ref="BF48:BF49"/>
    <mergeCell ref="BG48:BG49"/>
    <mergeCell ref="BC46:BC47"/>
    <mergeCell ref="BD46:BD47"/>
    <mergeCell ref="BE46:BE47"/>
    <mergeCell ref="BF46:BF47"/>
    <mergeCell ref="BG46:BG47"/>
    <mergeCell ref="BB46:BB47"/>
    <mergeCell ref="A52:A53"/>
    <mergeCell ref="B52:B53"/>
    <mergeCell ref="AY52:AY53"/>
    <mergeCell ref="AZ52:AZ53"/>
    <mergeCell ref="BA52:BA53"/>
    <mergeCell ref="A50:A51"/>
    <mergeCell ref="B50:B51"/>
    <mergeCell ref="AY50:AY51"/>
    <mergeCell ref="AZ50:AZ51"/>
    <mergeCell ref="BA50:BA51"/>
    <mergeCell ref="BB52:BB53"/>
    <mergeCell ref="BB50:BB51"/>
    <mergeCell ref="BC52:BC53"/>
    <mergeCell ref="BD52:BD53"/>
    <mergeCell ref="BE52:BE53"/>
    <mergeCell ref="BF52:BF53"/>
    <mergeCell ref="BG52:BG53"/>
    <mergeCell ref="BC50:BC51"/>
    <mergeCell ref="BD50:BD51"/>
    <mergeCell ref="BE50:BE51"/>
    <mergeCell ref="BF50:BF51"/>
    <mergeCell ref="BG50:BG51"/>
    <mergeCell ref="A56:A57"/>
    <mergeCell ref="B56:B57"/>
    <mergeCell ref="AY56:AY57"/>
    <mergeCell ref="AZ56:AZ57"/>
    <mergeCell ref="BA56:BA57"/>
    <mergeCell ref="A54:A55"/>
    <mergeCell ref="B54:B55"/>
    <mergeCell ref="AY54:AY55"/>
    <mergeCell ref="AZ54:AZ55"/>
    <mergeCell ref="BA54:BA55"/>
    <mergeCell ref="BB56:BB57"/>
    <mergeCell ref="BC56:BC57"/>
    <mergeCell ref="BD56:BD57"/>
    <mergeCell ref="AU61:AX61"/>
    <mergeCell ref="BD60:BD61"/>
    <mergeCell ref="BE56:BE57"/>
    <mergeCell ref="BF56:BF57"/>
    <mergeCell ref="BG56:BG57"/>
    <mergeCell ref="BC54:BC55"/>
    <mergeCell ref="BD54:BD55"/>
    <mergeCell ref="BE54:BE55"/>
    <mergeCell ref="BF54:BF55"/>
    <mergeCell ref="BG54:BG55"/>
    <mergeCell ref="BB54:BB55"/>
    <mergeCell ref="BG60:BG61"/>
    <mergeCell ref="BA60:BA61"/>
    <mergeCell ref="BB60:BB61"/>
    <mergeCell ref="BC60:BC61"/>
    <mergeCell ref="BE60:BE61"/>
    <mergeCell ref="BF60:BF61"/>
    <mergeCell ref="O61:R61"/>
    <mergeCell ref="S61:V61"/>
    <mergeCell ref="W61:Z61"/>
    <mergeCell ref="AV60:AW60"/>
    <mergeCell ref="AY60:AY61"/>
    <mergeCell ref="AZ60:AZ61"/>
    <mergeCell ref="X60:Y60"/>
    <mergeCell ref="AB60:AC60"/>
    <mergeCell ref="AF60:AG60"/>
    <mergeCell ref="AJ60:AK60"/>
    <mergeCell ref="AN60:AO60"/>
    <mergeCell ref="AR60:AS60"/>
    <mergeCell ref="AA61:AD61"/>
    <mergeCell ref="AE61:AH61"/>
    <mergeCell ref="AI61:AL61"/>
    <mergeCell ref="AM61:AP61"/>
    <mergeCell ref="AQ61:AT61"/>
    <mergeCell ref="BB64:BB65"/>
    <mergeCell ref="BC64:BC65"/>
    <mergeCell ref="BD64:BD65"/>
    <mergeCell ref="BE64:BE65"/>
    <mergeCell ref="BF64:BF65"/>
    <mergeCell ref="A60:B61"/>
    <mergeCell ref="D60:E60"/>
    <mergeCell ref="H60:I60"/>
    <mergeCell ref="L60:M60"/>
    <mergeCell ref="P60:Q60"/>
    <mergeCell ref="T60:U60"/>
    <mergeCell ref="A64:A65"/>
    <mergeCell ref="B64:B65"/>
    <mergeCell ref="AY64:AY65"/>
    <mergeCell ref="AZ64:AZ65"/>
    <mergeCell ref="BA64:BA65"/>
    <mergeCell ref="A62:A63"/>
    <mergeCell ref="B62:B63"/>
    <mergeCell ref="AY62:AY63"/>
    <mergeCell ref="AZ62:AZ63"/>
    <mergeCell ref="BA62:BA63"/>
    <mergeCell ref="C61:F61"/>
    <mergeCell ref="G61:J61"/>
    <mergeCell ref="K61:N61"/>
    <mergeCell ref="BG64:BG65"/>
    <mergeCell ref="BC62:BC63"/>
    <mergeCell ref="BD62:BD63"/>
    <mergeCell ref="BE62:BE63"/>
    <mergeCell ref="BF62:BF63"/>
    <mergeCell ref="BG62:BG63"/>
    <mergeCell ref="BB62:BB63"/>
    <mergeCell ref="A68:A69"/>
    <mergeCell ref="B68:B69"/>
    <mergeCell ref="AY68:AY69"/>
    <mergeCell ref="AZ68:AZ69"/>
    <mergeCell ref="BA68:BA69"/>
    <mergeCell ref="A66:A67"/>
    <mergeCell ref="B66:B67"/>
    <mergeCell ref="AY66:AY67"/>
    <mergeCell ref="AZ66:AZ67"/>
    <mergeCell ref="BA66:BA67"/>
    <mergeCell ref="BB68:BB69"/>
    <mergeCell ref="BC68:BC69"/>
    <mergeCell ref="BD68:BD69"/>
    <mergeCell ref="BE68:BE69"/>
    <mergeCell ref="BF68:BF69"/>
    <mergeCell ref="BG68:BG69"/>
    <mergeCell ref="BC66:BC67"/>
    <mergeCell ref="BD66:BD67"/>
    <mergeCell ref="BE66:BE67"/>
    <mergeCell ref="BF66:BF67"/>
    <mergeCell ref="BG66:BG67"/>
    <mergeCell ref="BB66:BB67"/>
    <mergeCell ref="A72:A73"/>
    <mergeCell ref="B72:B73"/>
    <mergeCell ref="AY72:AY73"/>
    <mergeCell ref="AZ72:AZ73"/>
    <mergeCell ref="BA72:BA73"/>
    <mergeCell ref="A70:A71"/>
    <mergeCell ref="B70:B71"/>
    <mergeCell ref="AY70:AY71"/>
    <mergeCell ref="AZ70:AZ71"/>
    <mergeCell ref="BA70:BA71"/>
    <mergeCell ref="BB72:BB73"/>
    <mergeCell ref="BC72:BC73"/>
    <mergeCell ref="BD72:BD73"/>
    <mergeCell ref="BE72:BE73"/>
    <mergeCell ref="BF72:BF73"/>
    <mergeCell ref="BG72:BG73"/>
    <mergeCell ref="BC70:BC71"/>
    <mergeCell ref="BD70:BD71"/>
    <mergeCell ref="BE70:BE71"/>
    <mergeCell ref="BF70:BF71"/>
    <mergeCell ref="BG70:BG71"/>
    <mergeCell ref="BB70:BB71"/>
    <mergeCell ref="A76:A77"/>
    <mergeCell ref="B76:B77"/>
    <mergeCell ref="AY76:AY77"/>
    <mergeCell ref="AZ76:AZ77"/>
    <mergeCell ref="BA76:BA77"/>
    <mergeCell ref="A74:A75"/>
    <mergeCell ref="B74:B75"/>
    <mergeCell ref="AY74:AY75"/>
    <mergeCell ref="AZ74:AZ75"/>
    <mergeCell ref="BA74:BA75"/>
    <mergeCell ref="BB76:BB77"/>
    <mergeCell ref="BC76:BC77"/>
    <mergeCell ref="BD76:BD77"/>
    <mergeCell ref="BE76:BE77"/>
    <mergeCell ref="BF76:BF77"/>
    <mergeCell ref="BG76:BG77"/>
    <mergeCell ref="BC74:BC75"/>
    <mergeCell ref="BD74:BD75"/>
    <mergeCell ref="BE74:BE75"/>
    <mergeCell ref="BF74:BF75"/>
    <mergeCell ref="BG74:BG75"/>
    <mergeCell ref="BB74:BB75"/>
    <mergeCell ref="A80:A81"/>
    <mergeCell ref="B80:B81"/>
    <mergeCell ref="AY80:AY81"/>
    <mergeCell ref="AZ80:AZ81"/>
    <mergeCell ref="BA80:BA81"/>
    <mergeCell ref="A78:A79"/>
    <mergeCell ref="B78:B79"/>
    <mergeCell ref="AY78:AY79"/>
    <mergeCell ref="AZ78:AZ79"/>
    <mergeCell ref="BA78:BA79"/>
    <mergeCell ref="BB80:BB81"/>
    <mergeCell ref="BB78:BB79"/>
    <mergeCell ref="BC80:BC81"/>
    <mergeCell ref="BD80:BD81"/>
    <mergeCell ref="BE80:BE81"/>
    <mergeCell ref="BF80:BF81"/>
    <mergeCell ref="BG80:BG81"/>
    <mergeCell ref="BC78:BC79"/>
    <mergeCell ref="BD78:BD79"/>
    <mergeCell ref="BE78:BE79"/>
    <mergeCell ref="BF78:BF79"/>
    <mergeCell ref="BG78:BG79"/>
    <mergeCell ref="BC82:BC83"/>
    <mergeCell ref="BD82:BD83"/>
    <mergeCell ref="BE82:BE83"/>
    <mergeCell ref="BF82:BF83"/>
    <mergeCell ref="BG82:BG83"/>
    <mergeCell ref="A82:A83"/>
    <mergeCell ref="B82:B83"/>
    <mergeCell ref="AY82:AY83"/>
    <mergeCell ref="AZ82:AZ83"/>
    <mergeCell ref="BA82:BA83"/>
    <mergeCell ref="BB82:BB83"/>
  </mergeCells>
  <phoneticPr fontId="2"/>
  <pageMargins left="0.12" right="0.12" top="0.28999999999999998" bottom="0.24" header="0.3" footer="0.3"/>
  <pageSetup paperSize="9" scale="81" orientation="landscape" horizontalDpi="4294967293" r:id="rId1"/>
  <ignoredErrors>
    <ignoredError sqref="AJ24:AP28 AN29 AJ29 AJ52:AT57 AJ80:AP83 BG8:BG83 B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参加チーム</vt:lpstr>
      <vt:lpstr>組み分け</vt:lpstr>
      <vt:lpstr>日程表</vt:lpstr>
      <vt:lpstr>リーグスケジュール　１巡目</vt:lpstr>
      <vt:lpstr>リーグスケジュール２巡目</vt:lpstr>
      <vt:lpstr>結果　１巡目</vt:lpstr>
      <vt:lpstr>結果　2巡目</vt:lpstr>
      <vt:lpstr>'結果　１巡目'!Print_Area</vt:lpstr>
      <vt:lpstr>'結果　2巡目'!Print_Area</vt:lpstr>
      <vt:lpstr>組み分け!Print_Area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</dc:creator>
  <cp:lastModifiedBy>伊藤健作</cp:lastModifiedBy>
  <cp:lastPrinted>2024-04-11T04:51:23Z</cp:lastPrinted>
  <dcterms:created xsi:type="dcterms:W3CDTF">2004-06-01T12:59:19Z</dcterms:created>
  <dcterms:modified xsi:type="dcterms:W3CDTF">2024-04-15T08:01:11Z</dcterms:modified>
</cp:coreProperties>
</file>